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480" windowHeight="11640" activeTab="1"/>
  </bookViews>
  <sheets>
    <sheet name="стр.1" sheetId="1" r:id="rId1"/>
    <sheet name="Лист1" sheetId="2" r:id="rId2"/>
  </sheets>
  <definedNames>
    <definedName name="_xlnm.Print_Area" localSheetId="0">'стр.1'!$A$1:$DB$50</definedName>
  </definedNames>
  <calcPr fullCalcOnLoad="1"/>
</workbook>
</file>

<file path=xl/sharedStrings.xml><?xml version="1.0" encoding="utf-8"?>
<sst xmlns="http://schemas.openxmlformats.org/spreadsheetml/2006/main" count="195" uniqueCount="86">
  <si>
    <t>Показатели</t>
  </si>
  <si>
    <t>Единицы измерения</t>
  </si>
  <si>
    <t>млн. кВтч</t>
  </si>
  <si>
    <t>Руководитель организации</t>
  </si>
  <si>
    <t>6</t>
  </si>
  <si>
    <t>6.1</t>
  </si>
  <si>
    <t xml:space="preserve">на </t>
  </si>
  <si>
    <t>№
п/п</t>
  </si>
  <si>
    <t xml:space="preserve"> год в регионе:</t>
  </si>
  <si>
    <t>М.П.</t>
  </si>
  <si>
    <t>МВт</t>
  </si>
  <si>
    <t>План
N-2 Год</t>
  </si>
  <si>
    <t>Факт
N-2 Год</t>
  </si>
  <si>
    <t>План
N-1 Год</t>
  </si>
  <si>
    <t>План
N Год</t>
  </si>
  <si>
    <t>Предложения по технологическому расходу электроэнергии (мощности) - 
потерям в электрических сетях</t>
  </si>
  <si>
    <t>(наименование сетевой организации)</t>
  </si>
  <si>
    <t xml:space="preserve">Руководитель органа исполнительной власти субъекта </t>
  </si>
  <si>
    <t>регулирования тарифов</t>
  </si>
  <si>
    <t>Российской Федерации в области государственного</t>
  </si>
  <si>
    <t>2</t>
  </si>
  <si>
    <t>3</t>
  </si>
  <si>
    <t>4</t>
  </si>
  <si>
    <t>5</t>
  </si>
  <si>
    <t>Относительные потери</t>
  </si>
  <si>
    <t>%</t>
  </si>
  <si>
    <t>Таблица 3.1</t>
  </si>
  <si>
    <t>Электроэнергия</t>
  </si>
  <si>
    <t>Поступление в сеть</t>
  </si>
  <si>
    <t>Потери в электрической сети, в т.ч. относимые на:</t>
  </si>
  <si>
    <t>2.1</t>
  </si>
  <si>
    <t>собственное потребление</t>
  </si>
  <si>
    <t>2.2</t>
  </si>
  <si>
    <t>передачу сторонним потребителям (субабонентам)</t>
  </si>
  <si>
    <t>Отпуск из сети (полезный отпуск), в т.ч. для</t>
  </si>
  <si>
    <t>4.1</t>
  </si>
  <si>
    <t>4.2</t>
  </si>
  <si>
    <t>Мощность</t>
  </si>
  <si>
    <t>6.2</t>
  </si>
  <si>
    <t>7</t>
  </si>
  <si>
    <t>8</t>
  </si>
  <si>
    <t>8.1</t>
  </si>
  <si>
    <t>8.2</t>
  </si>
  <si>
    <t>9</t>
  </si>
  <si>
    <t>Заявленная мощность</t>
  </si>
  <si>
    <t>9.1</t>
  </si>
  <si>
    <t>9.2</t>
  </si>
  <si>
    <t>сторонних потребителей (субабонентов)</t>
  </si>
  <si>
    <t>10</t>
  </si>
  <si>
    <t>Присоединенная мощность</t>
  </si>
  <si>
    <t>МВА</t>
  </si>
  <si>
    <t>10.1</t>
  </si>
  <si>
    <t>10.2</t>
  </si>
  <si>
    <t>собственного потребления</t>
  </si>
  <si>
    <t>передачи сторонним потребителям (субабонентам)</t>
  </si>
  <si>
    <r>
      <t>_____</t>
    </r>
    <r>
      <rPr>
        <sz val="7.5"/>
        <rFont val="Arial"/>
        <family val="2"/>
      </rPr>
      <t>Месячное значение заявленной мощности рассчитывается как сумма месячных предельных значений потребляемой мощности энергопринимающих устройств потребителей, определенной соглашением между сетевой организацией и потребителями услуг по передаче электрической энергии, технологически присоединенных в установленном законодательством Российской Федерации порядке к электрической сети.</t>
    </r>
  </si>
  <si>
    <r>
      <t>_____</t>
    </r>
    <r>
      <rPr>
        <sz val="7.5"/>
        <rFont val="Arial"/>
        <family val="2"/>
      </rPr>
      <t>Показатели  планируемого  периода  (План год N) заполняются по месяцам, кварталам и в целом по году, предшествующие периоды - в целом по году.</t>
    </r>
  </si>
  <si>
    <r>
      <t>_____</t>
    </r>
    <r>
      <rPr>
        <sz val="7.5"/>
        <rFont val="Arial"/>
        <family val="2"/>
      </rPr>
      <t>Примечания</t>
    </r>
  </si>
  <si>
    <r>
      <t>_____</t>
    </r>
    <r>
      <rPr>
        <sz val="7.5"/>
        <rFont val="Arial"/>
        <family val="2"/>
      </rPr>
      <t>П. 2.1, 4.1, 6.1, 8.1, 9.1, 10.1 заполняются в случаях, когда оказание услуг по передаче не является основным видом деятельности организации.</t>
    </r>
  </si>
  <si>
    <t>1 квартал</t>
  </si>
  <si>
    <t>Январь</t>
  </si>
  <si>
    <t>Февраль</t>
  </si>
  <si>
    <t>Март</t>
  </si>
  <si>
    <t>2 квартал</t>
  </si>
  <si>
    <t>Апрель</t>
  </si>
  <si>
    <t>Май</t>
  </si>
  <si>
    <t>Июнь</t>
  </si>
  <si>
    <t>3 квартал</t>
  </si>
  <si>
    <t>Июль</t>
  </si>
  <si>
    <t>Август</t>
  </si>
  <si>
    <t>Сентябрь</t>
  </si>
  <si>
    <t>4 квартал</t>
  </si>
  <si>
    <t>Октябрь</t>
  </si>
  <si>
    <t>Ноябрь</t>
  </si>
  <si>
    <t>Декабрь</t>
  </si>
  <si>
    <t>ПАО "Магаданский морской торговый порт"</t>
  </si>
  <si>
    <t>на 2025 год в регионе: Магаданская область</t>
  </si>
  <si>
    <t>План
2024 Год</t>
  </si>
  <si>
    <t>Факт
2023 Год</t>
  </si>
  <si>
    <t>План
2023 Год</t>
  </si>
  <si>
    <t>Показатели  планируемого  периода  (План год N) заполняются по месяцам, кварталам и в целом по году, предшествующие периоды - в целом по году.</t>
  </si>
  <si>
    <t>Месячное значение заявленной мощности рассчитывается как сумма месячных предельных значений потребляемой мощности энергопринимающих устройств потребителей, определенной соглашением между сетевой организацией и потребителями услуг по передаче электрической энергии, технологически присоединенных в установленном законодательством Российской Федерации порядке к электрической сети.</t>
  </si>
  <si>
    <t>П. 2.1, 4.1, 6.1, 8.1, 9.1, 10.1 заполняются в случаях, когда оказание услуг по передаче не является основным видом деятельности организации.</t>
  </si>
  <si>
    <t>в том числе:</t>
  </si>
  <si>
    <t>План
2025 Год, всего</t>
  </si>
  <si>
    <t>А.Г. Горбов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</si>
</sst>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00"/>
    <numFmt numFmtId="175" formatCode="#,##0.0000"/>
  </numFmts>
  <fonts count="42">
    <font>
      <sz val="10"/>
      <name val="Arial Cyr"/>
      <family val="0"/>
    </font>
    <font>
      <sz val="10"/>
      <name val="Arial"/>
      <family val="2"/>
    </font>
    <font>
      <sz val="10.5"/>
      <name val="Arial"/>
      <family val="2"/>
    </font>
    <font>
      <b/>
      <sz val="10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sz val="7.5"/>
      <color indexed="9"/>
      <name val="Arial"/>
      <family val="2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7EAD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4" fontId="7" fillId="20" borderId="1">
      <alignment horizontal="right" vertical="center" wrapText="1"/>
      <protection/>
    </xf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2" applyNumberFormat="0" applyAlignment="0" applyProtection="0"/>
    <xf numFmtId="0" fontId="28" fillId="28" borderId="3" applyNumberFormat="0" applyAlignment="0" applyProtection="0"/>
    <xf numFmtId="0" fontId="29" fillId="28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3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11" xfId="0" applyFont="1" applyBorder="1" applyAlignment="1">
      <alignment vertic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175" fontId="5" fillId="0" borderId="11" xfId="0" applyNumberFormat="1" applyFont="1" applyFill="1" applyBorder="1" applyAlignment="1">
      <alignment vertical="center"/>
    </xf>
    <xf numFmtId="175" fontId="4" fillId="0" borderId="11" xfId="0" applyNumberFormat="1" applyFont="1" applyBorder="1" applyAlignment="1">
      <alignment vertical="center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top"/>
    </xf>
    <xf numFmtId="49" fontId="4" fillId="0" borderId="12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vertical="center" wrapText="1"/>
    </xf>
    <xf numFmtId="175" fontId="4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Alignment="1">
      <alignment horizontal="justify" wrapText="1"/>
    </xf>
    <xf numFmtId="0" fontId="5" fillId="0" borderId="0" xfId="0" applyFont="1" applyAlignment="1">
      <alignment horizontal="justify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 indent="1"/>
    </xf>
    <xf numFmtId="0" fontId="5" fillId="0" borderId="13" xfId="0" applyFont="1" applyBorder="1" applyAlignment="1">
      <alignment horizontal="left" vertical="center" wrapText="1" indent="1"/>
    </xf>
    <xf numFmtId="0" fontId="5" fillId="0" borderId="14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2" borderId="12" xfId="0" applyFont="1" applyFill="1" applyBorder="1" applyAlignment="1">
      <alignment horizontal="left" vertical="center" wrapText="1" indent="1"/>
    </xf>
    <xf numFmtId="0" fontId="5" fillId="2" borderId="13" xfId="0" applyFont="1" applyFill="1" applyBorder="1" applyAlignment="1">
      <alignment horizontal="left" vertical="center" wrapText="1" indent="1"/>
    </xf>
    <xf numFmtId="0" fontId="5" fillId="2" borderId="14" xfId="0" applyFont="1" applyFill="1" applyBorder="1" applyAlignment="1">
      <alignment horizontal="left" vertical="center" wrapText="1" indent="1"/>
    </xf>
    <xf numFmtId="0" fontId="4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top"/>
    </xf>
    <xf numFmtId="0" fontId="6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15" xfId="0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3" fillId="0" borderId="15" xfId="0" applyFont="1" applyFill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41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49"/>
  <sheetViews>
    <sheetView view="pageBreakPreview" zoomScaleSheetLayoutView="100" zoomScalePageLayoutView="0" workbookViewId="0" topLeftCell="A1">
      <selection activeCell="O5" sqref="O5:CN5"/>
    </sheetView>
  </sheetViews>
  <sheetFormatPr defaultColWidth="0.875" defaultRowHeight="12.75"/>
  <cols>
    <col min="1" max="16384" width="0.875" style="1" customWidth="1"/>
  </cols>
  <sheetData>
    <row r="1" s="8" customFormat="1" ht="10.5">
      <c r="DB1" s="11" t="s">
        <v>26</v>
      </c>
    </row>
    <row r="2" ht="12" customHeight="1"/>
    <row r="3" spans="1:106" s="2" customFormat="1" ht="27" customHeight="1">
      <c r="A3" s="71" t="s">
        <v>15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</row>
    <row r="4" spans="1:106" s="2" customFormat="1" ht="12" customHeight="1">
      <c r="A4" s="3"/>
      <c r="B4" s="3"/>
      <c r="C4" s="3"/>
      <c r="D4" s="3"/>
      <c r="E4" s="3"/>
      <c r="F4" s="3"/>
      <c r="H4" s="3"/>
      <c r="I4" s="3"/>
      <c r="J4" s="3"/>
      <c r="L4" s="3"/>
      <c r="M4" s="3"/>
      <c r="N4" s="3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</row>
    <row r="5" spans="1:106" s="2" customFormat="1" ht="10.5" customHeight="1">
      <c r="A5" s="3"/>
      <c r="B5" s="3"/>
      <c r="C5" s="3"/>
      <c r="D5" s="3"/>
      <c r="E5" s="3"/>
      <c r="F5" s="3"/>
      <c r="H5" s="12"/>
      <c r="I5" s="12"/>
      <c r="L5" s="12"/>
      <c r="M5" s="12"/>
      <c r="N5" s="12"/>
      <c r="O5" s="82" t="s">
        <v>16</v>
      </c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12"/>
      <c r="CP5" s="12"/>
      <c r="CQ5" s="12"/>
      <c r="CR5" s="12"/>
      <c r="CS5" s="12"/>
      <c r="CT5" s="12"/>
      <c r="CU5" s="12"/>
      <c r="CV5" s="12"/>
      <c r="CW5" s="3"/>
      <c r="CX5" s="3"/>
      <c r="CY5" s="3"/>
      <c r="CZ5" s="3"/>
      <c r="DA5" s="3"/>
      <c r="DB5" s="3"/>
    </row>
    <row r="6" spans="1:106" s="7" customFormat="1" ht="12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5" t="s">
        <v>6</v>
      </c>
      <c r="S6" s="72"/>
      <c r="T6" s="72"/>
      <c r="U6" s="72"/>
      <c r="V6" s="72"/>
      <c r="W6" s="72"/>
      <c r="X6" s="72"/>
      <c r="Y6" s="72"/>
      <c r="Z6" s="72"/>
      <c r="AA6" s="72"/>
      <c r="AB6" s="72"/>
      <c r="AC6" s="6" t="s">
        <v>8</v>
      </c>
      <c r="AD6" s="4"/>
      <c r="AE6" s="4"/>
      <c r="AF6" s="4"/>
      <c r="AG6" s="4"/>
      <c r="AH6" s="4"/>
      <c r="AI6" s="4"/>
      <c r="AJ6" s="4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3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</row>
    <row r="7" ht="15" customHeight="1"/>
    <row r="8" spans="1:106" s="8" customFormat="1" ht="30" customHeight="1">
      <c r="A8" s="73" t="s">
        <v>7</v>
      </c>
      <c r="B8" s="74"/>
      <c r="C8" s="74"/>
      <c r="D8" s="74"/>
      <c r="E8" s="74"/>
      <c r="F8" s="75"/>
      <c r="G8" s="81" t="s">
        <v>0</v>
      </c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9"/>
      <c r="BE8" s="73" t="s">
        <v>1</v>
      </c>
      <c r="BF8" s="74"/>
      <c r="BG8" s="74"/>
      <c r="BH8" s="74"/>
      <c r="BI8" s="74"/>
      <c r="BJ8" s="74"/>
      <c r="BK8" s="74"/>
      <c r="BL8" s="74"/>
      <c r="BM8" s="74"/>
      <c r="BN8" s="75"/>
      <c r="BO8" s="76" t="s">
        <v>11</v>
      </c>
      <c r="BP8" s="76"/>
      <c r="BQ8" s="76"/>
      <c r="BR8" s="76"/>
      <c r="BS8" s="76"/>
      <c r="BT8" s="76"/>
      <c r="BU8" s="76"/>
      <c r="BV8" s="76"/>
      <c r="BW8" s="76"/>
      <c r="BX8" s="76"/>
      <c r="BY8" s="76" t="s">
        <v>12</v>
      </c>
      <c r="BZ8" s="76"/>
      <c r="CA8" s="76"/>
      <c r="CB8" s="76"/>
      <c r="CC8" s="76"/>
      <c r="CD8" s="76"/>
      <c r="CE8" s="76"/>
      <c r="CF8" s="76"/>
      <c r="CG8" s="76"/>
      <c r="CH8" s="76"/>
      <c r="CI8" s="76" t="s">
        <v>13</v>
      </c>
      <c r="CJ8" s="76"/>
      <c r="CK8" s="76"/>
      <c r="CL8" s="76"/>
      <c r="CM8" s="76"/>
      <c r="CN8" s="76"/>
      <c r="CO8" s="76"/>
      <c r="CP8" s="76"/>
      <c r="CQ8" s="76"/>
      <c r="CR8" s="76"/>
      <c r="CS8" s="76" t="s">
        <v>14</v>
      </c>
      <c r="CT8" s="76"/>
      <c r="CU8" s="76"/>
      <c r="CV8" s="76"/>
      <c r="CW8" s="76"/>
      <c r="CX8" s="76"/>
      <c r="CY8" s="76"/>
      <c r="CZ8" s="76"/>
      <c r="DA8" s="76"/>
      <c r="DB8" s="76"/>
    </row>
    <row r="9" spans="1:106" s="9" customFormat="1" ht="10.5">
      <c r="A9" s="77">
        <v>1</v>
      </c>
      <c r="B9" s="77"/>
      <c r="C9" s="77"/>
      <c r="D9" s="77"/>
      <c r="E9" s="77"/>
      <c r="F9" s="77"/>
      <c r="G9" s="77">
        <v>2</v>
      </c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>
        <v>3</v>
      </c>
      <c r="BF9" s="77"/>
      <c r="BG9" s="77"/>
      <c r="BH9" s="77"/>
      <c r="BI9" s="77"/>
      <c r="BJ9" s="77"/>
      <c r="BK9" s="77"/>
      <c r="BL9" s="77"/>
      <c r="BM9" s="77"/>
      <c r="BN9" s="77"/>
      <c r="BO9" s="77">
        <v>4</v>
      </c>
      <c r="BP9" s="77"/>
      <c r="BQ9" s="77"/>
      <c r="BR9" s="77"/>
      <c r="BS9" s="77"/>
      <c r="BT9" s="77"/>
      <c r="BU9" s="77"/>
      <c r="BV9" s="77"/>
      <c r="BW9" s="77"/>
      <c r="BX9" s="77"/>
      <c r="BY9" s="77">
        <v>5</v>
      </c>
      <c r="BZ9" s="77"/>
      <c r="CA9" s="77"/>
      <c r="CB9" s="77"/>
      <c r="CC9" s="77"/>
      <c r="CD9" s="77"/>
      <c r="CE9" s="77"/>
      <c r="CF9" s="77"/>
      <c r="CG9" s="77"/>
      <c r="CH9" s="77"/>
      <c r="CI9" s="77">
        <v>6</v>
      </c>
      <c r="CJ9" s="77"/>
      <c r="CK9" s="77"/>
      <c r="CL9" s="77"/>
      <c r="CM9" s="77"/>
      <c r="CN9" s="77"/>
      <c r="CO9" s="77"/>
      <c r="CP9" s="77"/>
      <c r="CQ9" s="77"/>
      <c r="CR9" s="77"/>
      <c r="CS9" s="77">
        <v>7</v>
      </c>
      <c r="CT9" s="77"/>
      <c r="CU9" s="77"/>
      <c r="CV9" s="77"/>
      <c r="CW9" s="77"/>
      <c r="CX9" s="77"/>
      <c r="CY9" s="77"/>
      <c r="CZ9" s="77"/>
      <c r="DA9" s="77"/>
      <c r="DB9" s="77"/>
    </row>
    <row r="10" spans="1:106" s="13" customFormat="1" ht="14.25" customHeight="1">
      <c r="A10" s="66"/>
      <c r="B10" s="67"/>
      <c r="C10" s="67"/>
      <c r="D10" s="67"/>
      <c r="E10" s="67"/>
      <c r="F10" s="67"/>
      <c r="G10" s="78" t="s">
        <v>27</v>
      </c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9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</row>
    <row r="11" spans="1:106" s="8" customFormat="1" ht="18" customHeight="1">
      <c r="A11" s="50">
        <v>1</v>
      </c>
      <c r="B11" s="51"/>
      <c r="C11" s="51"/>
      <c r="D11" s="51"/>
      <c r="E11" s="51"/>
      <c r="F11" s="52"/>
      <c r="G11" s="68" t="s">
        <v>28</v>
      </c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70"/>
      <c r="BE11" s="56" t="s">
        <v>2</v>
      </c>
      <c r="BF11" s="56"/>
      <c r="BG11" s="56"/>
      <c r="BH11" s="56"/>
      <c r="BI11" s="56"/>
      <c r="BJ11" s="56"/>
      <c r="BK11" s="56"/>
      <c r="BL11" s="56"/>
      <c r="BM11" s="56"/>
      <c r="BN11" s="56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</row>
    <row r="12" spans="1:106" s="8" customFormat="1" ht="18" customHeight="1">
      <c r="A12" s="50" t="s">
        <v>20</v>
      </c>
      <c r="B12" s="51"/>
      <c r="C12" s="51"/>
      <c r="D12" s="51"/>
      <c r="E12" s="51"/>
      <c r="F12" s="52"/>
      <c r="G12" s="68" t="s">
        <v>29</v>
      </c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70"/>
      <c r="BE12" s="56" t="s">
        <v>2</v>
      </c>
      <c r="BF12" s="56"/>
      <c r="BG12" s="56"/>
      <c r="BH12" s="56"/>
      <c r="BI12" s="56"/>
      <c r="BJ12" s="56"/>
      <c r="BK12" s="56"/>
      <c r="BL12" s="56"/>
      <c r="BM12" s="56"/>
      <c r="BN12" s="56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</row>
    <row r="13" spans="1:106" s="8" customFormat="1" ht="18" customHeight="1">
      <c r="A13" s="50" t="s">
        <v>30</v>
      </c>
      <c r="B13" s="51"/>
      <c r="C13" s="51"/>
      <c r="D13" s="51"/>
      <c r="E13" s="51"/>
      <c r="F13" s="52"/>
      <c r="G13" s="62" t="s">
        <v>31</v>
      </c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4"/>
      <c r="BE13" s="56" t="s">
        <v>2</v>
      </c>
      <c r="BF13" s="56"/>
      <c r="BG13" s="56"/>
      <c r="BH13" s="56"/>
      <c r="BI13" s="56"/>
      <c r="BJ13" s="56"/>
      <c r="BK13" s="56"/>
      <c r="BL13" s="56"/>
      <c r="BM13" s="56"/>
      <c r="BN13" s="56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</row>
    <row r="14" spans="1:106" s="8" customFormat="1" ht="18" customHeight="1">
      <c r="A14" s="50" t="s">
        <v>32</v>
      </c>
      <c r="B14" s="51"/>
      <c r="C14" s="51"/>
      <c r="D14" s="51"/>
      <c r="E14" s="51"/>
      <c r="F14" s="52"/>
      <c r="G14" s="53" t="s">
        <v>33</v>
      </c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5"/>
      <c r="BE14" s="56" t="s">
        <v>2</v>
      </c>
      <c r="BF14" s="56"/>
      <c r="BG14" s="56"/>
      <c r="BH14" s="56"/>
      <c r="BI14" s="56"/>
      <c r="BJ14" s="56"/>
      <c r="BK14" s="56"/>
      <c r="BL14" s="56"/>
      <c r="BM14" s="56"/>
      <c r="BN14" s="56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</row>
    <row r="15" spans="1:106" s="8" customFormat="1" ht="18" customHeight="1">
      <c r="A15" s="58" t="s">
        <v>21</v>
      </c>
      <c r="B15" s="58"/>
      <c r="C15" s="58"/>
      <c r="D15" s="58"/>
      <c r="E15" s="58"/>
      <c r="F15" s="58"/>
      <c r="G15" s="59" t="s">
        <v>24</v>
      </c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1"/>
      <c r="BE15" s="56" t="s">
        <v>25</v>
      </c>
      <c r="BF15" s="56"/>
      <c r="BG15" s="56"/>
      <c r="BH15" s="56"/>
      <c r="BI15" s="56"/>
      <c r="BJ15" s="56"/>
      <c r="BK15" s="56"/>
      <c r="BL15" s="56"/>
      <c r="BM15" s="56"/>
      <c r="BN15" s="56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</row>
    <row r="16" spans="1:106" s="8" customFormat="1" ht="18" customHeight="1">
      <c r="A16" s="58" t="s">
        <v>22</v>
      </c>
      <c r="B16" s="58"/>
      <c r="C16" s="58"/>
      <c r="D16" s="58"/>
      <c r="E16" s="58"/>
      <c r="F16" s="58"/>
      <c r="G16" s="59" t="s">
        <v>34</v>
      </c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1"/>
      <c r="BE16" s="56" t="s">
        <v>2</v>
      </c>
      <c r="BF16" s="56"/>
      <c r="BG16" s="56"/>
      <c r="BH16" s="56"/>
      <c r="BI16" s="56"/>
      <c r="BJ16" s="56"/>
      <c r="BK16" s="56"/>
      <c r="BL16" s="56"/>
      <c r="BM16" s="56"/>
      <c r="BN16" s="56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</row>
    <row r="17" spans="1:106" s="8" customFormat="1" ht="18" customHeight="1">
      <c r="A17" s="50" t="s">
        <v>35</v>
      </c>
      <c r="B17" s="51"/>
      <c r="C17" s="51"/>
      <c r="D17" s="51"/>
      <c r="E17" s="51"/>
      <c r="F17" s="52"/>
      <c r="G17" s="62" t="s">
        <v>53</v>
      </c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4"/>
      <c r="BE17" s="56" t="s">
        <v>2</v>
      </c>
      <c r="BF17" s="56"/>
      <c r="BG17" s="56"/>
      <c r="BH17" s="56"/>
      <c r="BI17" s="56"/>
      <c r="BJ17" s="56"/>
      <c r="BK17" s="56"/>
      <c r="BL17" s="56"/>
      <c r="BM17" s="56"/>
      <c r="BN17" s="56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</row>
    <row r="18" spans="1:106" s="8" customFormat="1" ht="18" customHeight="1">
      <c r="A18" s="50" t="s">
        <v>36</v>
      </c>
      <c r="B18" s="51"/>
      <c r="C18" s="51"/>
      <c r="D18" s="51"/>
      <c r="E18" s="51"/>
      <c r="F18" s="52"/>
      <c r="G18" s="53" t="s">
        <v>54</v>
      </c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5"/>
      <c r="BE18" s="56" t="s">
        <v>2</v>
      </c>
      <c r="BF18" s="56"/>
      <c r="BG18" s="56"/>
      <c r="BH18" s="56"/>
      <c r="BI18" s="56"/>
      <c r="BJ18" s="56"/>
      <c r="BK18" s="56"/>
      <c r="BL18" s="56"/>
      <c r="BM18" s="56"/>
      <c r="BN18" s="56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</row>
    <row r="19" spans="1:106" s="13" customFormat="1" ht="14.25" customHeight="1">
      <c r="A19" s="66"/>
      <c r="B19" s="67"/>
      <c r="C19" s="67"/>
      <c r="D19" s="67"/>
      <c r="E19" s="67"/>
      <c r="F19" s="67"/>
      <c r="G19" s="78" t="s">
        <v>37</v>
      </c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9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</row>
    <row r="20" spans="1:106" s="8" customFormat="1" ht="18" customHeight="1">
      <c r="A20" s="50" t="s">
        <v>23</v>
      </c>
      <c r="B20" s="51"/>
      <c r="C20" s="51"/>
      <c r="D20" s="51"/>
      <c r="E20" s="51"/>
      <c r="F20" s="52"/>
      <c r="G20" s="68" t="s">
        <v>28</v>
      </c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70"/>
      <c r="BE20" s="56" t="s">
        <v>10</v>
      </c>
      <c r="BF20" s="56"/>
      <c r="BG20" s="56"/>
      <c r="BH20" s="56"/>
      <c r="BI20" s="56"/>
      <c r="BJ20" s="56"/>
      <c r="BK20" s="56"/>
      <c r="BL20" s="56"/>
      <c r="BM20" s="56"/>
      <c r="BN20" s="56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</row>
    <row r="21" spans="1:106" s="8" customFormat="1" ht="18" customHeight="1">
      <c r="A21" s="50" t="s">
        <v>4</v>
      </c>
      <c r="B21" s="51"/>
      <c r="C21" s="51"/>
      <c r="D21" s="51"/>
      <c r="E21" s="51"/>
      <c r="F21" s="52"/>
      <c r="G21" s="68" t="s">
        <v>29</v>
      </c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70"/>
      <c r="BE21" s="56" t="s">
        <v>10</v>
      </c>
      <c r="BF21" s="56"/>
      <c r="BG21" s="56"/>
      <c r="BH21" s="56"/>
      <c r="BI21" s="56"/>
      <c r="BJ21" s="56"/>
      <c r="BK21" s="56"/>
      <c r="BL21" s="56"/>
      <c r="BM21" s="56"/>
      <c r="BN21" s="56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</row>
    <row r="22" spans="1:106" s="8" customFormat="1" ht="18" customHeight="1">
      <c r="A22" s="50" t="s">
        <v>5</v>
      </c>
      <c r="B22" s="51"/>
      <c r="C22" s="51"/>
      <c r="D22" s="51"/>
      <c r="E22" s="51"/>
      <c r="F22" s="52"/>
      <c r="G22" s="62" t="s">
        <v>31</v>
      </c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4"/>
      <c r="BE22" s="56" t="s">
        <v>10</v>
      </c>
      <c r="BF22" s="56"/>
      <c r="BG22" s="56"/>
      <c r="BH22" s="56"/>
      <c r="BI22" s="56"/>
      <c r="BJ22" s="56"/>
      <c r="BK22" s="56"/>
      <c r="BL22" s="56"/>
      <c r="BM22" s="56"/>
      <c r="BN22" s="56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</row>
    <row r="23" spans="1:106" s="8" customFormat="1" ht="18" customHeight="1">
      <c r="A23" s="50" t="s">
        <v>38</v>
      </c>
      <c r="B23" s="51"/>
      <c r="C23" s="51"/>
      <c r="D23" s="51"/>
      <c r="E23" s="51"/>
      <c r="F23" s="52"/>
      <c r="G23" s="53" t="s">
        <v>33</v>
      </c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5"/>
      <c r="BE23" s="56" t="s">
        <v>10</v>
      </c>
      <c r="BF23" s="56"/>
      <c r="BG23" s="56"/>
      <c r="BH23" s="56"/>
      <c r="BI23" s="56"/>
      <c r="BJ23" s="56"/>
      <c r="BK23" s="56"/>
      <c r="BL23" s="56"/>
      <c r="BM23" s="56"/>
      <c r="BN23" s="56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</row>
    <row r="24" spans="1:106" s="8" customFormat="1" ht="18" customHeight="1">
      <c r="A24" s="58" t="s">
        <v>39</v>
      </c>
      <c r="B24" s="58"/>
      <c r="C24" s="58"/>
      <c r="D24" s="58"/>
      <c r="E24" s="58"/>
      <c r="F24" s="58"/>
      <c r="G24" s="59" t="s">
        <v>24</v>
      </c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1"/>
      <c r="BE24" s="56" t="s">
        <v>25</v>
      </c>
      <c r="BF24" s="56"/>
      <c r="BG24" s="56"/>
      <c r="BH24" s="56"/>
      <c r="BI24" s="56"/>
      <c r="BJ24" s="56"/>
      <c r="BK24" s="56"/>
      <c r="BL24" s="56"/>
      <c r="BM24" s="56"/>
      <c r="BN24" s="56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</row>
    <row r="25" spans="1:106" s="8" customFormat="1" ht="18" customHeight="1">
      <c r="A25" s="58" t="s">
        <v>40</v>
      </c>
      <c r="B25" s="58"/>
      <c r="C25" s="58"/>
      <c r="D25" s="58"/>
      <c r="E25" s="58"/>
      <c r="F25" s="58"/>
      <c r="G25" s="59" t="s">
        <v>34</v>
      </c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1"/>
      <c r="BE25" s="56" t="s">
        <v>10</v>
      </c>
      <c r="BF25" s="56"/>
      <c r="BG25" s="56"/>
      <c r="BH25" s="56"/>
      <c r="BI25" s="56"/>
      <c r="BJ25" s="56"/>
      <c r="BK25" s="56"/>
      <c r="BL25" s="56"/>
      <c r="BM25" s="56"/>
      <c r="BN25" s="56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</row>
    <row r="26" spans="1:106" s="8" customFormat="1" ht="18" customHeight="1">
      <c r="A26" s="50" t="s">
        <v>41</v>
      </c>
      <c r="B26" s="51"/>
      <c r="C26" s="51"/>
      <c r="D26" s="51"/>
      <c r="E26" s="51"/>
      <c r="F26" s="52"/>
      <c r="G26" s="62" t="s">
        <v>53</v>
      </c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4"/>
      <c r="BE26" s="56" t="s">
        <v>10</v>
      </c>
      <c r="BF26" s="56"/>
      <c r="BG26" s="56"/>
      <c r="BH26" s="56"/>
      <c r="BI26" s="56"/>
      <c r="BJ26" s="56"/>
      <c r="BK26" s="56"/>
      <c r="BL26" s="56"/>
      <c r="BM26" s="56"/>
      <c r="BN26" s="56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</row>
    <row r="27" spans="1:106" s="8" customFormat="1" ht="18" customHeight="1">
      <c r="A27" s="50" t="s">
        <v>42</v>
      </c>
      <c r="B27" s="51"/>
      <c r="C27" s="51"/>
      <c r="D27" s="51"/>
      <c r="E27" s="51"/>
      <c r="F27" s="52"/>
      <c r="G27" s="53" t="s">
        <v>54</v>
      </c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5"/>
      <c r="BE27" s="56" t="s">
        <v>10</v>
      </c>
      <c r="BF27" s="56"/>
      <c r="BG27" s="56"/>
      <c r="BH27" s="56"/>
      <c r="BI27" s="56"/>
      <c r="BJ27" s="56"/>
      <c r="BK27" s="56"/>
      <c r="BL27" s="56"/>
      <c r="BM27" s="56"/>
      <c r="BN27" s="56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</row>
    <row r="28" spans="1:106" s="8" customFormat="1" ht="18" customHeight="1">
      <c r="A28" s="58" t="s">
        <v>43</v>
      </c>
      <c r="B28" s="58"/>
      <c r="C28" s="58"/>
      <c r="D28" s="58"/>
      <c r="E28" s="58"/>
      <c r="F28" s="58"/>
      <c r="G28" s="59" t="s">
        <v>44</v>
      </c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1"/>
      <c r="BE28" s="56" t="s">
        <v>10</v>
      </c>
      <c r="BF28" s="56"/>
      <c r="BG28" s="56"/>
      <c r="BH28" s="56"/>
      <c r="BI28" s="56"/>
      <c r="BJ28" s="56"/>
      <c r="BK28" s="56"/>
      <c r="BL28" s="56"/>
      <c r="BM28" s="56"/>
      <c r="BN28" s="56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</row>
    <row r="29" spans="1:106" s="8" customFormat="1" ht="18" customHeight="1">
      <c r="A29" s="50" t="s">
        <v>45</v>
      </c>
      <c r="B29" s="51"/>
      <c r="C29" s="51"/>
      <c r="D29" s="51"/>
      <c r="E29" s="51"/>
      <c r="F29" s="52"/>
      <c r="G29" s="62" t="s">
        <v>31</v>
      </c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4"/>
      <c r="BE29" s="56" t="s">
        <v>10</v>
      </c>
      <c r="BF29" s="56"/>
      <c r="BG29" s="56"/>
      <c r="BH29" s="56"/>
      <c r="BI29" s="56"/>
      <c r="BJ29" s="56"/>
      <c r="BK29" s="56"/>
      <c r="BL29" s="56"/>
      <c r="BM29" s="56"/>
      <c r="BN29" s="56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</row>
    <row r="30" spans="1:106" s="8" customFormat="1" ht="18" customHeight="1">
      <c r="A30" s="50" t="s">
        <v>46</v>
      </c>
      <c r="B30" s="51"/>
      <c r="C30" s="51"/>
      <c r="D30" s="51"/>
      <c r="E30" s="51"/>
      <c r="F30" s="52"/>
      <c r="G30" s="53" t="s">
        <v>47</v>
      </c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5"/>
      <c r="BE30" s="56" t="s">
        <v>10</v>
      </c>
      <c r="BF30" s="56"/>
      <c r="BG30" s="56"/>
      <c r="BH30" s="56"/>
      <c r="BI30" s="56"/>
      <c r="BJ30" s="56"/>
      <c r="BK30" s="56"/>
      <c r="BL30" s="56"/>
      <c r="BM30" s="56"/>
      <c r="BN30" s="56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</row>
    <row r="31" spans="1:106" s="8" customFormat="1" ht="18" customHeight="1">
      <c r="A31" s="58" t="s">
        <v>48</v>
      </c>
      <c r="B31" s="58"/>
      <c r="C31" s="58"/>
      <c r="D31" s="58"/>
      <c r="E31" s="58"/>
      <c r="F31" s="58"/>
      <c r="G31" s="59" t="s">
        <v>49</v>
      </c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1"/>
      <c r="BE31" s="56" t="s">
        <v>50</v>
      </c>
      <c r="BF31" s="56"/>
      <c r="BG31" s="56"/>
      <c r="BH31" s="56"/>
      <c r="BI31" s="56"/>
      <c r="BJ31" s="56"/>
      <c r="BK31" s="56"/>
      <c r="BL31" s="56"/>
      <c r="BM31" s="56"/>
      <c r="BN31" s="56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</row>
    <row r="32" spans="1:106" s="8" customFormat="1" ht="18" customHeight="1">
      <c r="A32" s="50" t="s">
        <v>51</v>
      </c>
      <c r="B32" s="51"/>
      <c r="C32" s="51"/>
      <c r="D32" s="51"/>
      <c r="E32" s="51"/>
      <c r="F32" s="52"/>
      <c r="G32" s="62" t="s">
        <v>31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4"/>
      <c r="BE32" s="56" t="s">
        <v>50</v>
      </c>
      <c r="BF32" s="56"/>
      <c r="BG32" s="56"/>
      <c r="BH32" s="56"/>
      <c r="BI32" s="56"/>
      <c r="BJ32" s="56"/>
      <c r="BK32" s="56"/>
      <c r="BL32" s="56"/>
      <c r="BM32" s="56"/>
      <c r="BN32" s="56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</row>
    <row r="33" spans="1:106" s="8" customFormat="1" ht="18" customHeight="1">
      <c r="A33" s="50" t="s">
        <v>52</v>
      </c>
      <c r="B33" s="51"/>
      <c r="C33" s="51"/>
      <c r="D33" s="51"/>
      <c r="E33" s="51"/>
      <c r="F33" s="52"/>
      <c r="G33" s="53" t="s">
        <v>47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5"/>
      <c r="BE33" s="56" t="s">
        <v>50</v>
      </c>
      <c r="BF33" s="56"/>
      <c r="BG33" s="56"/>
      <c r="BH33" s="56"/>
      <c r="BI33" s="56"/>
      <c r="BJ33" s="56"/>
      <c r="BK33" s="56"/>
      <c r="BL33" s="56"/>
      <c r="BM33" s="56"/>
      <c r="BN33" s="56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</row>
    <row r="34" ht="19.5" customHeight="1"/>
    <row r="35" spans="1:106" s="10" customFormat="1" ht="10.5" customHeight="1">
      <c r="A35" s="10" t="s">
        <v>3</v>
      </c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6" t="s">
        <v>9</v>
      </c>
      <c r="CT35" s="86"/>
      <c r="CU35" s="86"/>
      <c r="CV35" s="86"/>
      <c r="CW35" s="86"/>
      <c r="CX35" s="86"/>
      <c r="CY35" s="86"/>
      <c r="CZ35" s="86"/>
      <c r="DA35" s="86"/>
      <c r="DB35" s="86"/>
    </row>
    <row r="36" s="10" customFormat="1" ht="9" customHeight="1"/>
    <row r="37" s="10" customFormat="1" ht="10.5" customHeight="1">
      <c r="A37" s="10" t="s">
        <v>17</v>
      </c>
    </row>
    <row r="38" s="10" customFormat="1" ht="10.5" customHeight="1">
      <c r="A38" s="10" t="s">
        <v>19</v>
      </c>
    </row>
    <row r="39" spans="1:106" s="10" customFormat="1" ht="10.5" customHeight="1">
      <c r="A39" s="10" t="s">
        <v>18</v>
      </c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6" t="s">
        <v>9</v>
      </c>
      <c r="CT39" s="86"/>
      <c r="CU39" s="86"/>
      <c r="CV39" s="86"/>
      <c r="CW39" s="86"/>
      <c r="CX39" s="86"/>
      <c r="CY39" s="86"/>
      <c r="CZ39" s="86"/>
      <c r="DA39" s="86"/>
      <c r="DB39" s="86"/>
    </row>
    <row r="40" s="8" customFormat="1" ht="9" customHeight="1"/>
    <row r="41" s="8" customFormat="1" ht="10.5" customHeight="1">
      <c r="A41" s="14" t="s">
        <v>57</v>
      </c>
    </row>
    <row r="42" spans="1:106" s="8" customFormat="1" ht="10.5" customHeight="1">
      <c r="A42" s="48" t="s">
        <v>56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</row>
    <row r="43" spans="1:106" ht="10.5" customHeight="1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</row>
    <row r="44" spans="1:106" ht="10.5" customHeight="1">
      <c r="A44" s="48" t="s">
        <v>55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</row>
    <row r="45" spans="1:106" ht="10.5" customHeight="1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</row>
    <row r="46" spans="1:106" ht="10.5" customHeight="1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</row>
    <row r="47" spans="1:106" ht="9.75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</row>
    <row r="48" spans="1:106" s="8" customFormat="1" ht="10.5" customHeight="1">
      <c r="A48" s="83" t="s">
        <v>58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</row>
    <row r="49" spans="1:106" ht="10.5" customHeight="1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</row>
    <row r="50" ht="3" customHeight="1"/>
  </sheetData>
  <sheetProtection/>
  <mergeCells count="194">
    <mergeCell ref="A48:DB49"/>
    <mergeCell ref="CI35:CR35"/>
    <mergeCell ref="CS35:DB35"/>
    <mergeCell ref="CI39:CR39"/>
    <mergeCell ref="CS39:DB39"/>
    <mergeCell ref="A44:DB47"/>
    <mergeCell ref="G21:BD21"/>
    <mergeCell ref="BE21:BN21"/>
    <mergeCell ref="BO21:BX21"/>
    <mergeCell ref="A19:F19"/>
    <mergeCell ref="G19:BD19"/>
    <mergeCell ref="BE19:BN19"/>
    <mergeCell ref="BO19:BX19"/>
    <mergeCell ref="A20:F20"/>
    <mergeCell ref="A21:F21"/>
    <mergeCell ref="G20:BD20"/>
    <mergeCell ref="BE20:BN20"/>
    <mergeCell ref="BO20:BX20"/>
    <mergeCell ref="BO16:BX16"/>
    <mergeCell ref="BY16:CH16"/>
    <mergeCell ref="CI16:CR16"/>
    <mergeCell ref="BO18:BX18"/>
    <mergeCell ref="BY18:CH18"/>
    <mergeCell ref="CI18:CR18"/>
    <mergeCell ref="BY19:CH19"/>
    <mergeCell ref="CS16:DB16"/>
    <mergeCell ref="BO15:BX15"/>
    <mergeCell ref="BY15:CH15"/>
    <mergeCell ref="CI15:CR15"/>
    <mergeCell ref="CS8:DB8"/>
    <mergeCell ref="BY9:CH9"/>
    <mergeCell ref="CI9:CR9"/>
    <mergeCell ref="CS9:DB9"/>
    <mergeCell ref="BO9:BX9"/>
    <mergeCell ref="BO12:BX12"/>
    <mergeCell ref="O4:CN4"/>
    <mergeCell ref="AT6:CM6"/>
    <mergeCell ref="BY8:CH8"/>
    <mergeCell ref="CI8:CR8"/>
    <mergeCell ref="BE8:BN8"/>
    <mergeCell ref="G8:BD8"/>
    <mergeCell ref="O5:CN5"/>
    <mergeCell ref="BY12:CH12"/>
    <mergeCell ref="BE12:BN12"/>
    <mergeCell ref="G10:BD10"/>
    <mergeCell ref="BE10:BN10"/>
    <mergeCell ref="BO10:BX10"/>
    <mergeCell ref="BY10:CH10"/>
    <mergeCell ref="G11:BD11"/>
    <mergeCell ref="A3:DB3"/>
    <mergeCell ref="S6:AB6"/>
    <mergeCell ref="BE11:BN11"/>
    <mergeCell ref="BO11:BX11"/>
    <mergeCell ref="BY11:CH11"/>
    <mergeCell ref="A8:F8"/>
    <mergeCell ref="BO8:BX8"/>
    <mergeCell ref="A9:F9"/>
    <mergeCell ref="G9:BD9"/>
    <mergeCell ref="BE9:BN9"/>
    <mergeCell ref="A18:F18"/>
    <mergeCell ref="G18:BD18"/>
    <mergeCell ref="BE18:BN18"/>
    <mergeCell ref="G12:BD12"/>
    <mergeCell ref="A12:F12"/>
    <mergeCell ref="A15:F15"/>
    <mergeCell ref="BE15:BN15"/>
    <mergeCell ref="G15:BD15"/>
    <mergeCell ref="A10:F10"/>
    <mergeCell ref="BE16:BN16"/>
    <mergeCell ref="A16:F16"/>
    <mergeCell ref="G16:BD16"/>
    <mergeCell ref="A13:F13"/>
    <mergeCell ref="G13:BD13"/>
    <mergeCell ref="BE13:BN13"/>
    <mergeCell ref="A11:F11"/>
    <mergeCell ref="CI13:CR13"/>
    <mergeCell ref="CS13:DB13"/>
    <mergeCell ref="CI10:CR10"/>
    <mergeCell ref="CS10:DB10"/>
    <mergeCell ref="CS12:DB12"/>
    <mergeCell ref="CI12:CR12"/>
    <mergeCell ref="CI11:CR11"/>
    <mergeCell ref="CS11:DB11"/>
    <mergeCell ref="BO13:BX13"/>
    <mergeCell ref="A14:F14"/>
    <mergeCell ref="G14:BD14"/>
    <mergeCell ref="BE14:BN14"/>
    <mergeCell ref="BO14:BX14"/>
    <mergeCell ref="BY14:CH14"/>
    <mergeCell ref="BY13:CH13"/>
    <mergeCell ref="CI14:CR14"/>
    <mergeCell ref="CS14:DB14"/>
    <mergeCell ref="A17:F17"/>
    <mergeCell ref="G17:BD17"/>
    <mergeCell ref="BE17:BN17"/>
    <mergeCell ref="BO17:BX17"/>
    <mergeCell ref="BY17:CH17"/>
    <mergeCell ref="CI17:CR17"/>
    <mergeCell ref="CS17:DB17"/>
    <mergeCell ref="CS15:DB15"/>
    <mergeCell ref="CS18:DB18"/>
    <mergeCell ref="BY21:CH21"/>
    <mergeCell ref="CI21:CR21"/>
    <mergeCell ref="CS21:DB21"/>
    <mergeCell ref="BY20:CH20"/>
    <mergeCell ref="CI20:CR20"/>
    <mergeCell ref="CS20:DB20"/>
    <mergeCell ref="CI19:CR19"/>
    <mergeCell ref="CS19:DB19"/>
    <mergeCell ref="A22:F22"/>
    <mergeCell ref="G22:BD22"/>
    <mergeCell ref="BO22:BX22"/>
    <mergeCell ref="BY22:CH22"/>
    <mergeCell ref="CI22:CR22"/>
    <mergeCell ref="CS22:DB22"/>
    <mergeCell ref="BE22:BN22"/>
    <mergeCell ref="A23:F23"/>
    <mergeCell ref="G23:BD23"/>
    <mergeCell ref="BO23:BX23"/>
    <mergeCell ref="A28:F28"/>
    <mergeCell ref="G28:BD28"/>
    <mergeCell ref="BE28:BN28"/>
    <mergeCell ref="BO28:BX28"/>
    <mergeCell ref="A27:F27"/>
    <mergeCell ref="G27:BD27"/>
    <mergeCell ref="BE27:BN27"/>
    <mergeCell ref="A24:F24"/>
    <mergeCell ref="G24:BD24"/>
    <mergeCell ref="BE24:BN24"/>
    <mergeCell ref="BO24:BX24"/>
    <mergeCell ref="A26:F26"/>
    <mergeCell ref="G26:BD26"/>
    <mergeCell ref="BE26:BN26"/>
    <mergeCell ref="BO26:BX26"/>
    <mergeCell ref="A25:F25"/>
    <mergeCell ref="G25:BD25"/>
    <mergeCell ref="BE25:BN25"/>
    <mergeCell ref="BO25:BX25"/>
    <mergeCell ref="BO27:BX27"/>
    <mergeCell ref="BY27:CH27"/>
    <mergeCell ref="CI27:CR27"/>
    <mergeCell ref="CS27:DB27"/>
    <mergeCell ref="CI26:CR26"/>
    <mergeCell ref="BE23:BN23"/>
    <mergeCell ref="BY25:CH25"/>
    <mergeCell ref="CI25:CR25"/>
    <mergeCell ref="CS25:DB25"/>
    <mergeCell ref="BY23:CH23"/>
    <mergeCell ref="CI23:CR23"/>
    <mergeCell ref="CS23:DB23"/>
    <mergeCell ref="BY24:CH24"/>
    <mergeCell ref="CI24:CR24"/>
    <mergeCell ref="CS24:DB24"/>
    <mergeCell ref="BY28:CH28"/>
    <mergeCell ref="CI28:CR28"/>
    <mergeCell ref="CS28:DB28"/>
    <mergeCell ref="CS26:DB26"/>
    <mergeCell ref="BY26:CH26"/>
    <mergeCell ref="A29:F29"/>
    <mergeCell ref="G29:BD29"/>
    <mergeCell ref="BE29:BN29"/>
    <mergeCell ref="BO29:BX29"/>
    <mergeCell ref="BY29:CH29"/>
    <mergeCell ref="A30:F30"/>
    <mergeCell ref="G30:BD30"/>
    <mergeCell ref="BE30:BN30"/>
    <mergeCell ref="BO30:BX30"/>
    <mergeCell ref="BY30:CH30"/>
    <mergeCell ref="CI30:CR30"/>
    <mergeCell ref="BE31:BN31"/>
    <mergeCell ref="BO31:BX31"/>
    <mergeCell ref="BY31:CH31"/>
    <mergeCell ref="CI31:CR31"/>
    <mergeCell ref="CI29:CR29"/>
    <mergeCell ref="CS29:DB29"/>
    <mergeCell ref="CS30:DB30"/>
    <mergeCell ref="CS31:DB31"/>
    <mergeCell ref="A31:F31"/>
    <mergeCell ref="G31:BD31"/>
    <mergeCell ref="BY33:CH33"/>
    <mergeCell ref="CI33:CR33"/>
    <mergeCell ref="CS33:DB33"/>
    <mergeCell ref="A32:F32"/>
    <mergeCell ref="G32:BD32"/>
    <mergeCell ref="BE32:BN32"/>
    <mergeCell ref="BO32:BX32"/>
    <mergeCell ref="BY32:CH32"/>
    <mergeCell ref="A42:DB43"/>
    <mergeCell ref="A33:F33"/>
    <mergeCell ref="G33:BD33"/>
    <mergeCell ref="BE33:BN33"/>
    <mergeCell ref="BO33:BX33"/>
    <mergeCell ref="CS32:DB32"/>
    <mergeCell ref="CI32:CR32"/>
  </mergeCells>
  <printOptions/>
  <pageMargins left="0.7874015748031497" right="0.4724409448818898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44"/>
  <sheetViews>
    <sheetView tabSelected="1" workbookViewId="0" topLeftCell="A1">
      <selection activeCell="J30" sqref="J29:J30"/>
    </sheetView>
  </sheetViews>
  <sheetFormatPr defaultColWidth="31.875" defaultRowHeight="12.75"/>
  <cols>
    <col min="1" max="1" width="7.25390625" style="30" customWidth="1"/>
    <col min="2" max="2" width="50.125" style="30" customWidth="1"/>
    <col min="3" max="3" width="12.625" style="30" customWidth="1"/>
    <col min="4" max="4" width="11.75390625" style="30" customWidth="1"/>
    <col min="5" max="23" width="11.75390625" style="1" customWidth="1"/>
    <col min="24" max="105" width="8.25390625" style="1" customWidth="1"/>
    <col min="106" max="16384" width="31.875" style="1" customWidth="1"/>
  </cols>
  <sheetData>
    <row r="1" spans="1:23" s="2" customFormat="1" ht="18" customHeight="1">
      <c r="A1" s="93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s="2" customFormat="1" ht="17.25" customHeight="1">
      <c r="A2" s="80" t="s">
        <v>75</v>
      </c>
      <c r="B2" s="80"/>
      <c r="C2" s="80"/>
      <c r="D2" s="80"/>
      <c r="E2" s="80"/>
      <c r="F2" s="2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2" customFormat="1" ht="10.5" customHeight="1">
      <c r="A3" s="90" t="s">
        <v>16</v>
      </c>
      <c r="B3" s="90"/>
      <c r="C3" s="90"/>
      <c r="D3" s="90"/>
      <c r="E3" s="90"/>
      <c r="F3" s="24"/>
      <c r="G3" s="12"/>
      <c r="H3" s="12"/>
      <c r="I3" s="12"/>
      <c r="J3" s="12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s="7" customFormat="1" ht="12" customHeight="1">
      <c r="A4" s="91" t="s">
        <v>76</v>
      </c>
      <c r="B4" s="91"/>
      <c r="C4" s="91"/>
      <c r="D4" s="91"/>
      <c r="E4" s="91"/>
      <c r="F4" s="2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5" customHeight="1">
      <c r="A5" s="88" t="s">
        <v>7</v>
      </c>
      <c r="B5" s="89" t="s">
        <v>0</v>
      </c>
      <c r="C5" s="88" t="s">
        <v>1</v>
      </c>
      <c r="D5" s="88" t="s">
        <v>79</v>
      </c>
      <c r="E5" s="76" t="s">
        <v>78</v>
      </c>
      <c r="F5" s="76" t="s">
        <v>77</v>
      </c>
      <c r="G5" s="76" t="s">
        <v>84</v>
      </c>
      <c r="H5" s="87" t="s">
        <v>83</v>
      </c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</row>
    <row r="6" spans="1:23" s="25" customFormat="1" ht="30" customHeight="1">
      <c r="A6" s="88"/>
      <c r="B6" s="89"/>
      <c r="C6" s="88"/>
      <c r="D6" s="88"/>
      <c r="E6" s="76"/>
      <c r="F6" s="76"/>
      <c r="G6" s="76"/>
      <c r="H6" s="15" t="s">
        <v>59</v>
      </c>
      <c r="I6" s="15" t="s">
        <v>60</v>
      </c>
      <c r="J6" s="15" t="s">
        <v>61</v>
      </c>
      <c r="K6" s="15" t="s">
        <v>62</v>
      </c>
      <c r="L6" s="15" t="s">
        <v>63</v>
      </c>
      <c r="M6" s="15" t="s">
        <v>64</v>
      </c>
      <c r="N6" s="15" t="s">
        <v>65</v>
      </c>
      <c r="O6" s="15" t="s">
        <v>66</v>
      </c>
      <c r="P6" s="15" t="s">
        <v>67</v>
      </c>
      <c r="Q6" s="15" t="s">
        <v>68</v>
      </c>
      <c r="R6" s="15" t="s">
        <v>69</v>
      </c>
      <c r="S6" s="15" t="s">
        <v>70</v>
      </c>
      <c r="T6" s="15" t="s">
        <v>71</v>
      </c>
      <c r="U6" s="15" t="s">
        <v>72</v>
      </c>
      <c r="V6" s="15" t="s">
        <v>73</v>
      </c>
      <c r="W6" s="15" t="s">
        <v>74</v>
      </c>
    </row>
    <row r="7" spans="1:23" s="26" customFormat="1" ht="10.5">
      <c r="A7" s="31">
        <v>1</v>
      </c>
      <c r="B7" s="31">
        <v>2</v>
      </c>
      <c r="C7" s="31">
        <v>3</v>
      </c>
      <c r="D7" s="31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  <c r="L7" s="16">
        <v>12</v>
      </c>
      <c r="M7" s="16">
        <v>13</v>
      </c>
      <c r="N7" s="16">
        <v>14</v>
      </c>
      <c r="O7" s="16">
        <v>15</v>
      </c>
      <c r="P7" s="16">
        <v>16</v>
      </c>
      <c r="Q7" s="16">
        <v>17</v>
      </c>
      <c r="R7" s="16">
        <v>18</v>
      </c>
      <c r="S7" s="16">
        <v>19</v>
      </c>
      <c r="T7" s="16">
        <v>20</v>
      </c>
      <c r="U7" s="16">
        <v>21</v>
      </c>
      <c r="V7" s="16">
        <v>22</v>
      </c>
      <c r="W7" s="16">
        <v>23</v>
      </c>
    </row>
    <row r="8" spans="1:23" s="13" customFormat="1" ht="14.25" customHeight="1">
      <c r="A8" s="32"/>
      <c r="B8" s="33" t="s">
        <v>27</v>
      </c>
      <c r="C8" s="34"/>
      <c r="D8" s="35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</row>
    <row r="9" spans="1:23" s="8" customFormat="1" ht="18" customHeight="1">
      <c r="A9" s="36">
        <v>1</v>
      </c>
      <c r="B9" s="37" t="s">
        <v>28</v>
      </c>
      <c r="C9" s="38" t="s">
        <v>2</v>
      </c>
      <c r="D9" s="27">
        <v>8.4678</v>
      </c>
      <c r="E9" s="27">
        <v>8.7684722</v>
      </c>
      <c r="F9" s="27">
        <v>8.0746</v>
      </c>
      <c r="G9" s="27">
        <f>H9+L9+P9+T9</f>
        <v>8.990000000000002</v>
      </c>
      <c r="H9" s="27">
        <f>SUM(I9:K9)</f>
        <v>3.2800000000000002</v>
      </c>
      <c r="I9" s="27">
        <v>1.15</v>
      </c>
      <c r="J9" s="27">
        <v>1.04</v>
      </c>
      <c r="K9" s="27">
        <v>1.09</v>
      </c>
      <c r="L9" s="27">
        <f>SUM(M9:O9)</f>
        <v>1.77</v>
      </c>
      <c r="M9" s="27">
        <v>0.8</v>
      </c>
      <c r="N9" s="27">
        <v>0.68</v>
      </c>
      <c r="O9" s="27">
        <v>0.29</v>
      </c>
      <c r="P9" s="27">
        <f>SUM(Q9:S9)</f>
        <v>1.23</v>
      </c>
      <c r="Q9" s="27">
        <v>0.32</v>
      </c>
      <c r="R9" s="27">
        <v>0.31</v>
      </c>
      <c r="S9" s="27">
        <v>0.6</v>
      </c>
      <c r="T9" s="27">
        <f>SUM(U9:W9)</f>
        <v>2.71</v>
      </c>
      <c r="U9" s="27">
        <v>0.7</v>
      </c>
      <c r="V9" s="27">
        <v>0.91</v>
      </c>
      <c r="W9" s="27">
        <v>1.1</v>
      </c>
    </row>
    <row r="10" spans="1:23" s="8" customFormat="1" ht="18" customHeight="1">
      <c r="A10" s="36" t="s">
        <v>20</v>
      </c>
      <c r="B10" s="37" t="s">
        <v>29</v>
      </c>
      <c r="C10" s="38" t="s">
        <v>2</v>
      </c>
      <c r="D10" s="27">
        <f>SUM(D11:D12)</f>
        <v>0.12782000000000002</v>
      </c>
      <c r="E10" s="27">
        <f aca="true" t="shared" si="0" ref="E10:W10">SUM(E11:E12)</f>
        <v>0.160586467</v>
      </c>
      <c r="F10" s="27">
        <f t="shared" si="0"/>
        <v>0.12190000000000001</v>
      </c>
      <c r="G10" s="27">
        <f aca="true" t="shared" si="1" ref="G10:G17">H10+L10+P10+T10</f>
        <v>0.17079999999999998</v>
      </c>
      <c r="H10" s="27">
        <f aca="true" t="shared" si="2" ref="H10:H17">SUM(I10:K10)</f>
        <v>0.060399999999999995</v>
      </c>
      <c r="I10" s="27">
        <f t="shared" si="0"/>
        <v>0.0214</v>
      </c>
      <c r="J10" s="27">
        <f t="shared" si="0"/>
        <v>0.0195</v>
      </c>
      <c r="K10" s="27">
        <f t="shared" si="0"/>
        <v>0.0195</v>
      </c>
      <c r="L10" s="27">
        <f aca="true" t="shared" si="3" ref="L10:L17">SUM(M10:O10)</f>
        <v>0.051300000000000005</v>
      </c>
      <c r="M10" s="27">
        <f t="shared" si="0"/>
        <v>0.0293</v>
      </c>
      <c r="N10" s="27">
        <f t="shared" si="0"/>
        <v>0.0159</v>
      </c>
      <c r="O10" s="27">
        <f t="shared" si="0"/>
        <v>0.0061</v>
      </c>
      <c r="P10" s="27">
        <f aca="true" t="shared" si="4" ref="P10:P17">SUM(Q10:S10)</f>
        <v>0.0177</v>
      </c>
      <c r="Q10" s="27">
        <f t="shared" si="0"/>
        <v>0.0052</v>
      </c>
      <c r="R10" s="27">
        <f t="shared" si="0"/>
        <v>0.004</v>
      </c>
      <c r="S10" s="27">
        <f t="shared" si="0"/>
        <v>0.0085</v>
      </c>
      <c r="T10" s="27">
        <f>SUM(U10:W10)</f>
        <v>0.0414</v>
      </c>
      <c r="U10" s="27">
        <f t="shared" si="0"/>
        <v>0.0055</v>
      </c>
      <c r="V10" s="27">
        <f t="shared" si="0"/>
        <v>0.0177</v>
      </c>
      <c r="W10" s="27">
        <f t="shared" si="0"/>
        <v>0.0182</v>
      </c>
    </row>
    <row r="11" spans="1:23" s="8" customFormat="1" ht="18" customHeight="1">
      <c r="A11" s="36" t="s">
        <v>30</v>
      </c>
      <c r="B11" s="37" t="s">
        <v>31</v>
      </c>
      <c r="C11" s="38" t="s">
        <v>2</v>
      </c>
      <c r="D11" s="27">
        <v>0</v>
      </c>
      <c r="E11" s="27">
        <v>0.049339485</v>
      </c>
      <c r="F11" s="27">
        <v>0</v>
      </c>
      <c r="G11" s="27">
        <f t="shared" si="1"/>
        <v>0</v>
      </c>
      <c r="H11" s="27">
        <f t="shared" si="2"/>
        <v>0</v>
      </c>
      <c r="I11" s="27">
        <v>0</v>
      </c>
      <c r="J11" s="27">
        <v>0</v>
      </c>
      <c r="K11" s="27">
        <v>0</v>
      </c>
      <c r="L11" s="27">
        <f t="shared" si="3"/>
        <v>0</v>
      </c>
      <c r="M11" s="27">
        <v>0</v>
      </c>
      <c r="N11" s="27">
        <v>0</v>
      </c>
      <c r="O11" s="27">
        <v>0</v>
      </c>
      <c r="P11" s="27">
        <f t="shared" si="4"/>
        <v>0</v>
      </c>
      <c r="Q11" s="27">
        <v>0</v>
      </c>
      <c r="R11" s="27">
        <v>0</v>
      </c>
      <c r="S11" s="27">
        <v>0</v>
      </c>
      <c r="T11" s="27">
        <f aca="true" t="shared" si="5" ref="T11:T17">SUM(U11:W11)</f>
        <v>0</v>
      </c>
      <c r="U11" s="27">
        <v>0</v>
      </c>
      <c r="V11" s="27">
        <v>0</v>
      </c>
      <c r="W11" s="27">
        <v>0</v>
      </c>
    </row>
    <row r="12" spans="1:23" s="8" customFormat="1" ht="23.25" customHeight="1">
      <c r="A12" s="36" t="s">
        <v>32</v>
      </c>
      <c r="B12" s="37" t="s">
        <v>33</v>
      </c>
      <c r="C12" s="38" t="s">
        <v>2</v>
      </c>
      <c r="D12" s="27">
        <v>0.12782000000000002</v>
      </c>
      <c r="E12" s="27">
        <v>0.111246982</v>
      </c>
      <c r="F12" s="27">
        <v>0.12190000000000001</v>
      </c>
      <c r="G12" s="27">
        <f t="shared" si="1"/>
        <v>0.17079999999999998</v>
      </c>
      <c r="H12" s="27">
        <f t="shared" si="2"/>
        <v>0.060399999999999995</v>
      </c>
      <c r="I12" s="27">
        <v>0.0214</v>
      </c>
      <c r="J12" s="27">
        <v>0.0195</v>
      </c>
      <c r="K12" s="27">
        <v>0.0195</v>
      </c>
      <c r="L12" s="27">
        <f t="shared" si="3"/>
        <v>0.051300000000000005</v>
      </c>
      <c r="M12" s="27">
        <v>0.0293</v>
      </c>
      <c r="N12" s="27">
        <v>0.0159</v>
      </c>
      <c r="O12" s="27">
        <v>0.0061</v>
      </c>
      <c r="P12" s="27">
        <f t="shared" si="4"/>
        <v>0.0177</v>
      </c>
      <c r="Q12" s="27">
        <v>0.0052</v>
      </c>
      <c r="R12" s="27">
        <v>0.004</v>
      </c>
      <c r="S12" s="27">
        <v>0.0085</v>
      </c>
      <c r="T12" s="27">
        <f t="shared" si="5"/>
        <v>0.0414</v>
      </c>
      <c r="U12" s="27">
        <v>0.0055</v>
      </c>
      <c r="V12" s="27">
        <v>0.0177</v>
      </c>
      <c r="W12" s="27">
        <v>0.0182</v>
      </c>
    </row>
    <row r="13" spans="1:23" s="8" customFormat="1" ht="18" customHeight="1">
      <c r="A13" s="39" t="s">
        <v>21</v>
      </c>
      <c r="B13" s="37" t="s">
        <v>24</v>
      </c>
      <c r="C13" s="38" t="s">
        <v>25</v>
      </c>
      <c r="D13" s="27">
        <f>IF(D9=0,0,D12/D9*100)</f>
        <v>1.5094829825928813</v>
      </c>
      <c r="E13" s="27">
        <f>IF(E9=0,0,E10/E9*100)</f>
        <v>1.8314076082718265</v>
      </c>
      <c r="F13" s="27">
        <f>IF(F9=0,0,F12/F9*100)</f>
        <v>1.5096723057488917</v>
      </c>
      <c r="G13" s="27">
        <f>IF(G9=0,0,G12/G9*100)</f>
        <v>1.8998887652947711</v>
      </c>
      <c r="H13" s="27">
        <f aca="true" t="shared" si="6" ref="H13:W13">IF(H9=0,0,H12/H9*100)</f>
        <v>1.841463414634146</v>
      </c>
      <c r="I13" s="27">
        <f t="shared" si="6"/>
        <v>1.8608695652173914</v>
      </c>
      <c r="J13" s="27">
        <f t="shared" si="6"/>
        <v>1.875</v>
      </c>
      <c r="K13" s="27">
        <f t="shared" si="6"/>
        <v>1.788990825688073</v>
      </c>
      <c r="L13" s="27">
        <f t="shared" si="6"/>
        <v>2.898305084745763</v>
      </c>
      <c r="M13" s="27">
        <f t="shared" si="6"/>
        <v>3.6624999999999996</v>
      </c>
      <c r="N13" s="27">
        <f t="shared" si="6"/>
        <v>2.3382352941176467</v>
      </c>
      <c r="O13" s="27">
        <f t="shared" si="6"/>
        <v>2.103448275862069</v>
      </c>
      <c r="P13" s="27">
        <f t="shared" si="6"/>
        <v>1.4390243902439026</v>
      </c>
      <c r="Q13" s="27">
        <f t="shared" si="6"/>
        <v>1.625</v>
      </c>
      <c r="R13" s="27">
        <f t="shared" si="6"/>
        <v>1.2903225806451613</v>
      </c>
      <c r="S13" s="27">
        <f t="shared" si="6"/>
        <v>1.4166666666666667</v>
      </c>
      <c r="T13" s="27">
        <f t="shared" si="6"/>
        <v>1.5276752767527675</v>
      </c>
      <c r="U13" s="27">
        <f t="shared" si="6"/>
        <v>0.7857142857142858</v>
      </c>
      <c r="V13" s="27">
        <f t="shared" si="6"/>
        <v>1.945054945054945</v>
      </c>
      <c r="W13" s="27">
        <f t="shared" si="6"/>
        <v>1.6545454545454543</v>
      </c>
    </row>
    <row r="14" spans="1:23" s="8" customFormat="1" ht="18" customHeight="1">
      <c r="A14" s="39" t="s">
        <v>22</v>
      </c>
      <c r="B14" s="37" t="s">
        <v>34</v>
      </c>
      <c r="C14" s="38" t="s">
        <v>2</v>
      </c>
      <c r="D14" s="27">
        <f>SUM(D15:D16)</f>
        <v>8.34</v>
      </c>
      <c r="E14" s="27">
        <f aca="true" t="shared" si="7" ref="E14:W14">SUM(E15:E16)</f>
        <v>8.607885733</v>
      </c>
      <c r="F14" s="27">
        <f t="shared" si="7"/>
        <v>7.9527</v>
      </c>
      <c r="G14" s="27">
        <f t="shared" si="1"/>
        <v>8.8192</v>
      </c>
      <c r="H14" s="27">
        <f t="shared" si="2"/>
        <v>3.2196</v>
      </c>
      <c r="I14" s="27">
        <f t="shared" si="7"/>
        <v>1.1285999999999998</v>
      </c>
      <c r="J14" s="27">
        <f t="shared" si="7"/>
        <v>1.0205</v>
      </c>
      <c r="K14" s="27">
        <f t="shared" si="7"/>
        <v>1.0705</v>
      </c>
      <c r="L14" s="27">
        <f t="shared" si="3"/>
        <v>1.7187000000000001</v>
      </c>
      <c r="M14" s="27">
        <f t="shared" si="7"/>
        <v>0.7707</v>
      </c>
      <c r="N14" s="27">
        <f t="shared" si="7"/>
        <v>0.6641</v>
      </c>
      <c r="O14" s="27">
        <f t="shared" si="7"/>
        <v>0.2839</v>
      </c>
      <c r="P14" s="27">
        <f t="shared" si="4"/>
        <v>1.2123</v>
      </c>
      <c r="Q14" s="27">
        <f t="shared" si="7"/>
        <v>0.3148</v>
      </c>
      <c r="R14" s="27">
        <f t="shared" si="7"/>
        <v>0.306</v>
      </c>
      <c r="S14" s="27">
        <f t="shared" si="7"/>
        <v>0.5915</v>
      </c>
      <c r="T14" s="27">
        <f t="shared" si="5"/>
        <v>2.6686000000000005</v>
      </c>
      <c r="U14" s="27">
        <f t="shared" si="7"/>
        <v>0.6945</v>
      </c>
      <c r="V14" s="27">
        <f t="shared" si="7"/>
        <v>0.8923000000000001</v>
      </c>
      <c r="W14" s="27">
        <f t="shared" si="7"/>
        <v>1.0818</v>
      </c>
    </row>
    <row r="15" spans="1:23" s="8" customFormat="1" ht="18" customHeight="1">
      <c r="A15" s="36" t="s">
        <v>35</v>
      </c>
      <c r="B15" s="37" t="s">
        <v>53</v>
      </c>
      <c r="C15" s="38" t="s">
        <v>2</v>
      </c>
      <c r="D15" s="27">
        <v>6.125</v>
      </c>
      <c r="E15" s="27">
        <v>5.900348039999999</v>
      </c>
      <c r="F15" s="27">
        <v>5.7377</v>
      </c>
      <c r="G15" s="27">
        <f t="shared" si="1"/>
        <v>6.0192</v>
      </c>
      <c r="H15" s="27">
        <f t="shared" si="2"/>
        <v>2.2295999999999996</v>
      </c>
      <c r="I15" s="27">
        <v>0.7785999999999998</v>
      </c>
      <c r="J15" s="27">
        <v>0.7004999999999999</v>
      </c>
      <c r="K15" s="27">
        <v>0.7505</v>
      </c>
      <c r="L15" s="27">
        <f t="shared" si="3"/>
        <v>0.8787</v>
      </c>
      <c r="M15" s="27">
        <v>0.29070000000000007</v>
      </c>
      <c r="N15" s="27">
        <v>0.4041</v>
      </c>
      <c r="O15" s="27">
        <v>0.18389999999999998</v>
      </c>
      <c r="P15" s="27">
        <f t="shared" si="4"/>
        <v>0.9223</v>
      </c>
      <c r="Q15" s="27">
        <v>0.2298</v>
      </c>
      <c r="R15" s="27">
        <v>0.241</v>
      </c>
      <c r="S15" s="27">
        <v>0.4515</v>
      </c>
      <c r="T15" s="27">
        <f t="shared" si="5"/>
        <v>1.9886000000000001</v>
      </c>
      <c r="U15" s="27">
        <v>0.6045</v>
      </c>
      <c r="V15" s="27">
        <v>0.6023000000000001</v>
      </c>
      <c r="W15" s="27">
        <v>0.7818</v>
      </c>
    </row>
    <row r="16" spans="1:23" s="8" customFormat="1" ht="18" customHeight="1">
      <c r="A16" s="36" t="s">
        <v>36</v>
      </c>
      <c r="B16" s="37" t="s">
        <v>54</v>
      </c>
      <c r="C16" s="38" t="s">
        <v>2</v>
      </c>
      <c r="D16" s="27">
        <v>2.2150000000000003</v>
      </c>
      <c r="E16" s="27">
        <v>2.7075376930000004</v>
      </c>
      <c r="F16" s="27">
        <v>2.215</v>
      </c>
      <c r="G16" s="27">
        <f t="shared" si="1"/>
        <v>2.8</v>
      </c>
      <c r="H16" s="27">
        <f t="shared" si="2"/>
        <v>0.99</v>
      </c>
      <c r="I16" s="27">
        <v>0.35</v>
      </c>
      <c r="J16" s="27">
        <v>0.32</v>
      </c>
      <c r="K16" s="27">
        <v>0.32</v>
      </c>
      <c r="L16" s="27">
        <f t="shared" si="3"/>
        <v>0.84</v>
      </c>
      <c r="M16" s="27">
        <v>0.48</v>
      </c>
      <c r="N16" s="27">
        <v>0.26</v>
      </c>
      <c r="O16" s="27">
        <v>0.1</v>
      </c>
      <c r="P16" s="27">
        <f t="shared" si="4"/>
        <v>0.29000000000000004</v>
      </c>
      <c r="Q16" s="27">
        <v>0.085</v>
      </c>
      <c r="R16" s="27">
        <v>0.065</v>
      </c>
      <c r="S16" s="27">
        <v>0.14</v>
      </c>
      <c r="T16" s="27">
        <f t="shared" si="5"/>
        <v>0.6799999999999999</v>
      </c>
      <c r="U16" s="27">
        <v>0.09</v>
      </c>
      <c r="V16" s="27">
        <v>0.29</v>
      </c>
      <c r="W16" s="27">
        <v>0.3</v>
      </c>
    </row>
    <row r="17" spans="1:23" s="13" customFormat="1" ht="14.25" customHeight="1">
      <c r="A17" s="32"/>
      <c r="B17" s="33" t="s">
        <v>37</v>
      </c>
      <c r="C17" s="34"/>
      <c r="D17" s="40"/>
      <c r="E17" s="28"/>
      <c r="F17" s="28"/>
      <c r="G17" s="27">
        <f t="shared" si="1"/>
        <v>0</v>
      </c>
      <c r="H17" s="27">
        <f t="shared" si="2"/>
        <v>0</v>
      </c>
      <c r="I17" s="27"/>
      <c r="J17" s="27"/>
      <c r="K17" s="27"/>
      <c r="L17" s="27">
        <f t="shared" si="3"/>
        <v>0</v>
      </c>
      <c r="M17" s="27"/>
      <c r="N17" s="27"/>
      <c r="O17" s="27"/>
      <c r="P17" s="27">
        <f t="shared" si="4"/>
        <v>0</v>
      </c>
      <c r="Q17" s="27"/>
      <c r="R17" s="27"/>
      <c r="S17" s="27"/>
      <c r="T17" s="27">
        <f t="shared" si="5"/>
        <v>0</v>
      </c>
      <c r="U17" s="27"/>
      <c r="V17" s="27"/>
      <c r="W17" s="27"/>
    </row>
    <row r="18" spans="1:23" s="8" customFormat="1" ht="18" customHeight="1">
      <c r="A18" s="36" t="s">
        <v>23</v>
      </c>
      <c r="B18" s="37" t="s">
        <v>28</v>
      </c>
      <c r="C18" s="38" t="s">
        <v>10</v>
      </c>
      <c r="D18" s="27">
        <v>3.245</v>
      </c>
      <c r="E18" s="27">
        <v>3.429</v>
      </c>
      <c r="F18" s="27">
        <v>3.6088270000000002</v>
      </c>
      <c r="G18" s="27">
        <f>(H18+L18+P18+T18)/4</f>
        <v>3.8008333333333333</v>
      </c>
      <c r="H18" s="27">
        <f>SUM(I18:K18)/3</f>
        <v>3.74</v>
      </c>
      <c r="I18" s="27">
        <v>3.84</v>
      </c>
      <c r="J18" s="27">
        <v>3.74</v>
      </c>
      <c r="K18" s="27">
        <v>3.64</v>
      </c>
      <c r="L18" s="27">
        <f>SUM(M18:O18)/3</f>
        <v>3.64</v>
      </c>
      <c r="M18" s="27">
        <v>3.54</v>
      </c>
      <c r="N18" s="27">
        <v>3.74</v>
      </c>
      <c r="O18" s="27">
        <v>3.64</v>
      </c>
      <c r="P18" s="27">
        <f>SUM(Q18:S18)/3</f>
        <v>3.7533333333333334</v>
      </c>
      <c r="Q18" s="27">
        <v>3.71</v>
      </c>
      <c r="R18" s="27">
        <v>3.71</v>
      </c>
      <c r="S18" s="27">
        <v>3.84</v>
      </c>
      <c r="T18" s="27">
        <f>SUM(U18:W18)/3</f>
        <v>4.069999999999999</v>
      </c>
      <c r="U18" s="27">
        <v>3.73</v>
      </c>
      <c r="V18" s="27">
        <v>4.14</v>
      </c>
      <c r="W18" s="27">
        <v>4.34</v>
      </c>
    </row>
    <row r="19" spans="1:23" s="8" customFormat="1" ht="18" customHeight="1">
      <c r="A19" s="36" t="s">
        <v>4</v>
      </c>
      <c r="B19" s="37" t="s">
        <v>29</v>
      </c>
      <c r="C19" s="38" t="s">
        <v>10</v>
      </c>
      <c r="D19" s="27">
        <f>SUM(D20:D21)</f>
        <v>0.07</v>
      </c>
      <c r="E19" s="27">
        <f aca="true" t="shared" si="8" ref="E19:W19">SUM(E20:E21)</f>
        <v>0.07199999999999998</v>
      </c>
      <c r="F19" s="27">
        <f t="shared" si="8"/>
        <v>0.17594349999999997</v>
      </c>
      <c r="G19" s="27">
        <f aca="true" t="shared" si="9" ref="G19:G31">(H19+L19+P19+T19)/4</f>
        <v>0.11048333333333328</v>
      </c>
      <c r="H19" s="27">
        <f aca="true" t="shared" si="10" ref="H19:H31">SUM(I19:K19)/3</f>
        <v>0.1683333333333333</v>
      </c>
      <c r="I19" s="27">
        <f t="shared" si="8"/>
        <v>0.20999999999999974</v>
      </c>
      <c r="J19" s="27">
        <f t="shared" si="8"/>
        <v>0.14500000000000013</v>
      </c>
      <c r="K19" s="27">
        <f t="shared" si="8"/>
        <v>0.15000000000000002</v>
      </c>
      <c r="L19" s="27">
        <f aca="true" t="shared" si="11" ref="L19:L31">SUM(M19:O19)/3</f>
        <v>0.04626666666666662</v>
      </c>
      <c r="M19" s="27">
        <f t="shared" si="8"/>
        <v>-0.03820000000000012</v>
      </c>
      <c r="N19" s="27">
        <f t="shared" si="8"/>
        <v>0.11699999999999999</v>
      </c>
      <c r="O19" s="27">
        <f t="shared" si="8"/>
        <v>0.06</v>
      </c>
      <c r="P19" s="27">
        <f aca="true" t="shared" si="12" ref="P19:P31">SUM(Q19:S19)/3</f>
        <v>0.15499999999999992</v>
      </c>
      <c r="Q19" s="27">
        <f t="shared" si="8"/>
        <v>0.15999999999999986</v>
      </c>
      <c r="R19" s="27">
        <f t="shared" si="8"/>
        <v>0.15999999999999986</v>
      </c>
      <c r="S19" s="27">
        <f t="shared" si="8"/>
        <v>0.14500000000000002</v>
      </c>
      <c r="T19" s="27">
        <f aca="true" t="shared" si="13" ref="T19:T31">SUM(U19:W19)/3</f>
        <v>0.07233333333333329</v>
      </c>
      <c r="U19" s="27">
        <f t="shared" si="8"/>
        <v>-0.0835999999999999</v>
      </c>
      <c r="V19" s="27">
        <f t="shared" si="8"/>
        <v>0.12059999999999982</v>
      </c>
      <c r="W19" s="27">
        <f t="shared" si="8"/>
        <v>0.17999999999999994</v>
      </c>
    </row>
    <row r="20" spans="1:23" s="8" customFormat="1" ht="18" customHeight="1">
      <c r="A20" s="36" t="s">
        <v>5</v>
      </c>
      <c r="B20" s="37" t="s">
        <v>31</v>
      </c>
      <c r="C20" s="38" t="s">
        <v>10</v>
      </c>
      <c r="D20" s="27">
        <v>0</v>
      </c>
      <c r="E20" s="27">
        <v>0</v>
      </c>
      <c r="F20" s="27">
        <v>0.1595835</v>
      </c>
      <c r="G20" s="27">
        <f t="shared" si="9"/>
        <v>0</v>
      </c>
      <c r="H20" s="27">
        <f t="shared" si="10"/>
        <v>0</v>
      </c>
      <c r="I20" s="27">
        <v>0</v>
      </c>
      <c r="J20" s="27">
        <v>0</v>
      </c>
      <c r="K20" s="27">
        <v>0</v>
      </c>
      <c r="L20" s="27">
        <f t="shared" si="11"/>
        <v>0</v>
      </c>
      <c r="M20" s="27">
        <v>0</v>
      </c>
      <c r="N20" s="27">
        <v>0</v>
      </c>
      <c r="O20" s="27">
        <v>0</v>
      </c>
      <c r="P20" s="27">
        <f t="shared" si="12"/>
        <v>0</v>
      </c>
      <c r="Q20" s="27">
        <v>0</v>
      </c>
      <c r="R20" s="27">
        <v>0</v>
      </c>
      <c r="S20" s="27">
        <v>0</v>
      </c>
      <c r="T20" s="27">
        <f t="shared" si="13"/>
        <v>0</v>
      </c>
      <c r="U20" s="27">
        <v>0</v>
      </c>
      <c r="V20" s="27">
        <v>0</v>
      </c>
      <c r="W20" s="27">
        <v>0</v>
      </c>
    </row>
    <row r="21" spans="1:23" s="8" customFormat="1" ht="18" customHeight="1">
      <c r="A21" s="36" t="s">
        <v>38</v>
      </c>
      <c r="B21" s="37" t="s">
        <v>33</v>
      </c>
      <c r="C21" s="38" t="s">
        <v>10</v>
      </c>
      <c r="D21" s="27">
        <v>0.07</v>
      </c>
      <c r="E21" s="27">
        <v>0.07199999999999998</v>
      </c>
      <c r="F21" s="27">
        <v>0.01636</v>
      </c>
      <c r="G21" s="27">
        <f t="shared" si="9"/>
        <v>0.11048333333333328</v>
      </c>
      <c r="H21" s="27">
        <f t="shared" si="10"/>
        <v>0.1683333333333333</v>
      </c>
      <c r="I21" s="27">
        <v>0.20999999999999974</v>
      </c>
      <c r="J21" s="27">
        <v>0.14500000000000013</v>
      </c>
      <c r="K21" s="27">
        <v>0.15000000000000002</v>
      </c>
      <c r="L21" s="27">
        <f t="shared" si="11"/>
        <v>0.04626666666666662</v>
      </c>
      <c r="M21" s="27">
        <v>-0.03820000000000012</v>
      </c>
      <c r="N21" s="27">
        <v>0.11699999999999999</v>
      </c>
      <c r="O21" s="27">
        <v>0.06</v>
      </c>
      <c r="P21" s="27">
        <f t="shared" si="12"/>
        <v>0.15499999999999992</v>
      </c>
      <c r="Q21" s="27">
        <v>0.15999999999999986</v>
      </c>
      <c r="R21" s="27">
        <v>0.15999999999999986</v>
      </c>
      <c r="S21" s="27">
        <v>0.14500000000000002</v>
      </c>
      <c r="T21" s="27">
        <f t="shared" si="13"/>
        <v>0.07233333333333329</v>
      </c>
      <c r="U21" s="27">
        <v>-0.0835999999999999</v>
      </c>
      <c r="V21" s="27">
        <v>0.12059999999999982</v>
      </c>
      <c r="W21" s="27">
        <v>0.17999999999999994</v>
      </c>
    </row>
    <row r="22" spans="1:23" s="8" customFormat="1" ht="18" customHeight="1">
      <c r="A22" s="39" t="s">
        <v>39</v>
      </c>
      <c r="B22" s="37" t="s">
        <v>24</v>
      </c>
      <c r="C22" s="38" t="s">
        <v>25</v>
      </c>
      <c r="D22" s="27">
        <f>IF(D18=0,0,D19/D18*100)</f>
        <v>2.157164869029276</v>
      </c>
      <c r="E22" s="27">
        <f>IF(E18=0,0,E19/E18*100)</f>
        <v>2.0997375328083985</v>
      </c>
      <c r="F22" s="27">
        <f>IF(F18=0,0,F19/F18*100)</f>
        <v>4.875365319534573</v>
      </c>
      <c r="G22" s="27">
        <f aca="true" t="shared" si="14" ref="G22:W22">IF(G18=0,0,G19/G18*100)</f>
        <v>2.9068186801140086</v>
      </c>
      <c r="H22" s="27">
        <f t="shared" si="14"/>
        <v>4.500891265597147</v>
      </c>
      <c r="I22" s="27">
        <f t="shared" si="14"/>
        <v>5.468749999999994</v>
      </c>
      <c r="J22" s="27">
        <f t="shared" si="14"/>
        <v>3.877005347593586</v>
      </c>
      <c r="K22" s="27">
        <f t="shared" si="14"/>
        <v>4.120879120879121</v>
      </c>
      <c r="L22" s="27">
        <f t="shared" si="14"/>
        <v>1.2710622710622697</v>
      </c>
      <c r="M22" s="27">
        <f t="shared" si="14"/>
        <v>-1.0790960451977436</v>
      </c>
      <c r="N22" s="27">
        <f t="shared" si="14"/>
        <v>3.1283422459893044</v>
      </c>
      <c r="O22" s="27">
        <f t="shared" si="14"/>
        <v>1.6483516483516485</v>
      </c>
      <c r="P22" s="27">
        <f t="shared" si="14"/>
        <v>4.1296625222024845</v>
      </c>
      <c r="Q22" s="27">
        <f t="shared" si="14"/>
        <v>4.312668463611856</v>
      </c>
      <c r="R22" s="27">
        <f t="shared" si="14"/>
        <v>4.312668463611856</v>
      </c>
      <c r="S22" s="27">
        <f t="shared" si="14"/>
        <v>3.776041666666667</v>
      </c>
      <c r="T22" s="27">
        <f t="shared" si="14"/>
        <v>1.7772317772317765</v>
      </c>
      <c r="U22" s="27">
        <f t="shared" si="14"/>
        <v>-2.2412868632707745</v>
      </c>
      <c r="V22" s="27">
        <f t="shared" si="14"/>
        <v>2.9130434782608656</v>
      </c>
      <c r="W22" s="27">
        <f t="shared" si="14"/>
        <v>4.147465437788017</v>
      </c>
    </row>
    <row r="23" spans="1:23" s="8" customFormat="1" ht="18" customHeight="1">
      <c r="A23" s="39" t="s">
        <v>40</v>
      </c>
      <c r="B23" s="37" t="s">
        <v>34</v>
      </c>
      <c r="C23" s="38" t="s">
        <v>10</v>
      </c>
      <c r="D23" s="27">
        <f>SUM(D24:D25)</f>
        <v>3.175</v>
      </c>
      <c r="E23" s="27">
        <f aca="true" t="shared" si="15" ref="E23:W23">SUM(E24:E25)</f>
        <v>3.3569999999999998</v>
      </c>
      <c r="F23" s="27">
        <f t="shared" si="15"/>
        <v>3.4328835</v>
      </c>
      <c r="G23" s="27">
        <f t="shared" si="9"/>
        <v>3.69035</v>
      </c>
      <c r="H23" s="27">
        <f t="shared" si="10"/>
        <v>3.5716666666666668</v>
      </c>
      <c r="I23" s="27">
        <f t="shared" si="15"/>
        <v>3.63</v>
      </c>
      <c r="J23" s="27">
        <f t="shared" si="15"/>
        <v>3.595</v>
      </c>
      <c r="K23" s="27">
        <f t="shared" si="15"/>
        <v>3.49</v>
      </c>
      <c r="L23" s="27">
        <f t="shared" si="11"/>
        <v>3.5937333333333332</v>
      </c>
      <c r="M23" s="27">
        <f t="shared" si="15"/>
        <v>3.5782000000000003</v>
      </c>
      <c r="N23" s="27">
        <f t="shared" si="15"/>
        <v>3.623</v>
      </c>
      <c r="O23" s="27">
        <f t="shared" si="15"/>
        <v>3.58</v>
      </c>
      <c r="P23" s="27">
        <f t="shared" si="12"/>
        <v>3.598333333333333</v>
      </c>
      <c r="Q23" s="27">
        <f t="shared" si="15"/>
        <v>3.5500000000000003</v>
      </c>
      <c r="R23" s="27">
        <f t="shared" si="15"/>
        <v>3.5500000000000003</v>
      </c>
      <c r="S23" s="27">
        <f t="shared" si="15"/>
        <v>3.695</v>
      </c>
      <c r="T23" s="27">
        <f t="shared" si="13"/>
        <v>3.997666666666667</v>
      </c>
      <c r="U23" s="27">
        <f t="shared" si="15"/>
        <v>3.8136</v>
      </c>
      <c r="V23" s="27">
        <f t="shared" si="15"/>
        <v>4.0194</v>
      </c>
      <c r="W23" s="27">
        <f t="shared" si="15"/>
        <v>4.16</v>
      </c>
    </row>
    <row r="24" spans="1:23" s="8" customFormat="1" ht="18" customHeight="1">
      <c r="A24" s="36" t="s">
        <v>41</v>
      </c>
      <c r="B24" s="37" t="s">
        <v>53</v>
      </c>
      <c r="C24" s="38" t="s">
        <v>10</v>
      </c>
      <c r="D24" s="27">
        <v>2.4699999999999998</v>
      </c>
      <c r="E24" s="27">
        <v>2.5839999999999996</v>
      </c>
      <c r="F24" s="27">
        <v>3.1220835</v>
      </c>
      <c r="G24" s="27">
        <f t="shared" si="9"/>
        <v>3.10415</v>
      </c>
      <c r="H24" s="27">
        <f t="shared" si="10"/>
        <v>2.85</v>
      </c>
      <c r="I24" s="27">
        <v>2.85</v>
      </c>
      <c r="J24" s="27">
        <v>2.85</v>
      </c>
      <c r="K24" s="27">
        <v>2.85</v>
      </c>
      <c r="L24" s="27">
        <f t="shared" si="11"/>
        <v>3.0604</v>
      </c>
      <c r="M24" s="27">
        <v>2.9782</v>
      </c>
      <c r="N24" s="27">
        <v>3.063</v>
      </c>
      <c r="O24" s="27">
        <v>3.14</v>
      </c>
      <c r="P24" s="27">
        <f t="shared" si="12"/>
        <v>3.145</v>
      </c>
      <c r="Q24" s="27">
        <v>3.14</v>
      </c>
      <c r="R24" s="27">
        <v>3.14</v>
      </c>
      <c r="S24" s="27">
        <v>3.155</v>
      </c>
      <c r="T24" s="27">
        <f t="shared" si="13"/>
        <v>3.3612</v>
      </c>
      <c r="U24" s="27">
        <v>3.2836</v>
      </c>
      <c r="V24" s="27">
        <v>3.38</v>
      </c>
      <c r="W24" s="27">
        <v>3.42</v>
      </c>
    </row>
    <row r="25" spans="1:23" s="8" customFormat="1" ht="18" customHeight="1">
      <c r="A25" s="36" t="s">
        <v>42</v>
      </c>
      <c r="B25" s="37" t="s">
        <v>54</v>
      </c>
      <c r="C25" s="38" t="s">
        <v>10</v>
      </c>
      <c r="D25" s="27">
        <v>0.7050000000000001</v>
      </c>
      <c r="E25" s="27">
        <v>0.773</v>
      </c>
      <c r="F25" s="27">
        <v>0.3108</v>
      </c>
      <c r="G25" s="27">
        <f t="shared" si="9"/>
        <v>0.5861999999999999</v>
      </c>
      <c r="H25" s="27">
        <f t="shared" si="10"/>
        <v>0.7216666666666667</v>
      </c>
      <c r="I25" s="27">
        <v>0.78</v>
      </c>
      <c r="J25" s="27">
        <v>0.745</v>
      </c>
      <c r="K25" s="27">
        <v>0.64</v>
      </c>
      <c r="L25" s="27">
        <f t="shared" si="11"/>
        <v>0.5333333333333333</v>
      </c>
      <c r="M25" s="27">
        <v>0.6</v>
      </c>
      <c r="N25" s="27">
        <v>0.56</v>
      </c>
      <c r="O25" s="27">
        <v>0.44</v>
      </c>
      <c r="P25" s="27">
        <f t="shared" si="12"/>
        <v>0.4533333333333333</v>
      </c>
      <c r="Q25" s="27">
        <v>0.41</v>
      </c>
      <c r="R25" s="27">
        <v>0.41</v>
      </c>
      <c r="S25" s="27">
        <v>0.54</v>
      </c>
      <c r="T25" s="27">
        <f t="shared" si="13"/>
        <v>0.6364666666666666</v>
      </c>
      <c r="U25" s="27">
        <v>0.53</v>
      </c>
      <c r="V25" s="27">
        <v>0.6394</v>
      </c>
      <c r="W25" s="27">
        <v>0.74</v>
      </c>
    </row>
    <row r="26" spans="1:23" s="8" customFormat="1" ht="18" customHeight="1">
      <c r="A26" s="39" t="s">
        <v>43</v>
      </c>
      <c r="B26" s="37" t="s">
        <v>44</v>
      </c>
      <c r="C26" s="38" t="s">
        <v>10</v>
      </c>
      <c r="D26" s="27">
        <f>SUM(D27:D28)</f>
        <v>2.47</v>
      </c>
      <c r="E26" s="27">
        <f aca="true" t="shared" si="16" ref="E26:W26">SUM(E27:E28)</f>
        <v>0</v>
      </c>
      <c r="F26" s="27">
        <f t="shared" si="16"/>
        <v>3.8008666667</v>
      </c>
      <c r="G26" s="27">
        <f t="shared" si="9"/>
        <v>0</v>
      </c>
      <c r="H26" s="27">
        <f t="shared" si="10"/>
        <v>0</v>
      </c>
      <c r="I26" s="27">
        <f t="shared" si="16"/>
        <v>0</v>
      </c>
      <c r="J26" s="27">
        <f t="shared" si="16"/>
        <v>0</v>
      </c>
      <c r="K26" s="27">
        <f t="shared" si="16"/>
        <v>0</v>
      </c>
      <c r="L26" s="27">
        <f t="shared" si="11"/>
        <v>0</v>
      </c>
      <c r="M26" s="27">
        <f t="shared" si="16"/>
        <v>0</v>
      </c>
      <c r="N26" s="27">
        <f t="shared" si="16"/>
        <v>0</v>
      </c>
      <c r="O26" s="27">
        <f t="shared" si="16"/>
        <v>0</v>
      </c>
      <c r="P26" s="27">
        <f t="shared" si="12"/>
        <v>0</v>
      </c>
      <c r="Q26" s="27">
        <f t="shared" si="16"/>
        <v>0</v>
      </c>
      <c r="R26" s="27">
        <f t="shared" si="16"/>
        <v>0</v>
      </c>
      <c r="S26" s="27">
        <f t="shared" si="16"/>
        <v>0</v>
      </c>
      <c r="T26" s="27">
        <f t="shared" si="13"/>
        <v>0</v>
      </c>
      <c r="U26" s="27">
        <f t="shared" si="16"/>
        <v>0</v>
      </c>
      <c r="V26" s="27">
        <f t="shared" si="16"/>
        <v>0</v>
      </c>
      <c r="W26" s="27">
        <f t="shared" si="16"/>
        <v>0</v>
      </c>
    </row>
    <row r="27" spans="1:23" s="8" customFormat="1" ht="18" customHeight="1">
      <c r="A27" s="36" t="s">
        <v>45</v>
      </c>
      <c r="B27" s="37" t="s">
        <v>31</v>
      </c>
      <c r="C27" s="38" t="s">
        <v>10</v>
      </c>
      <c r="D27" s="27">
        <v>2.47</v>
      </c>
      <c r="E27" s="27">
        <v>0</v>
      </c>
      <c r="F27" s="27">
        <v>3.1916666667</v>
      </c>
      <c r="G27" s="27">
        <f t="shared" si="9"/>
        <v>0</v>
      </c>
      <c r="H27" s="27">
        <f t="shared" si="10"/>
        <v>0</v>
      </c>
      <c r="I27" s="27"/>
      <c r="J27" s="27"/>
      <c r="K27" s="27"/>
      <c r="L27" s="27">
        <f t="shared" si="11"/>
        <v>0</v>
      </c>
      <c r="M27" s="27"/>
      <c r="N27" s="27"/>
      <c r="O27" s="27"/>
      <c r="P27" s="27">
        <f t="shared" si="12"/>
        <v>0</v>
      </c>
      <c r="Q27" s="27"/>
      <c r="R27" s="27"/>
      <c r="S27" s="27"/>
      <c r="T27" s="27">
        <f t="shared" si="13"/>
        <v>0</v>
      </c>
      <c r="U27" s="27"/>
      <c r="V27" s="27"/>
      <c r="W27" s="27"/>
    </row>
    <row r="28" spans="1:23" s="8" customFormat="1" ht="18" customHeight="1">
      <c r="A28" s="36" t="s">
        <v>46</v>
      </c>
      <c r="B28" s="37" t="s">
        <v>47</v>
      </c>
      <c r="C28" s="38" t="s">
        <v>10</v>
      </c>
      <c r="D28" s="27"/>
      <c r="E28" s="27">
        <v>0</v>
      </c>
      <c r="F28" s="27">
        <v>0.6092</v>
      </c>
      <c r="G28" s="27">
        <f t="shared" si="9"/>
        <v>0</v>
      </c>
      <c r="H28" s="27">
        <f t="shared" si="10"/>
        <v>0</v>
      </c>
      <c r="I28" s="27"/>
      <c r="J28" s="27"/>
      <c r="K28" s="27"/>
      <c r="L28" s="27">
        <f t="shared" si="11"/>
        <v>0</v>
      </c>
      <c r="M28" s="27"/>
      <c r="N28" s="27"/>
      <c r="O28" s="27"/>
      <c r="P28" s="27">
        <f t="shared" si="12"/>
        <v>0</v>
      </c>
      <c r="Q28" s="27"/>
      <c r="R28" s="27"/>
      <c r="S28" s="27"/>
      <c r="T28" s="27">
        <f t="shared" si="13"/>
        <v>0</v>
      </c>
      <c r="U28" s="27"/>
      <c r="V28" s="27"/>
      <c r="W28" s="27"/>
    </row>
    <row r="29" spans="1:23" s="8" customFormat="1" ht="18" customHeight="1">
      <c r="A29" s="39" t="s">
        <v>48</v>
      </c>
      <c r="B29" s="37" t="s">
        <v>49</v>
      </c>
      <c r="C29" s="38" t="s">
        <v>50</v>
      </c>
      <c r="D29" s="27">
        <f>SUM(D30:D31)</f>
        <v>0</v>
      </c>
      <c r="E29" s="27">
        <f aca="true" t="shared" si="17" ref="E29:W29">SUM(E30:E31)</f>
        <v>0</v>
      </c>
      <c r="F29" s="27">
        <f t="shared" si="17"/>
        <v>0</v>
      </c>
      <c r="G29" s="27">
        <f t="shared" si="9"/>
        <v>0</v>
      </c>
      <c r="H29" s="27">
        <f t="shared" si="10"/>
        <v>0</v>
      </c>
      <c r="I29" s="27">
        <f t="shared" si="17"/>
        <v>0</v>
      </c>
      <c r="J29" s="27">
        <f t="shared" si="17"/>
        <v>0</v>
      </c>
      <c r="K29" s="27">
        <f t="shared" si="17"/>
        <v>0</v>
      </c>
      <c r="L29" s="27">
        <f t="shared" si="11"/>
        <v>0</v>
      </c>
      <c r="M29" s="27">
        <f t="shared" si="17"/>
        <v>0</v>
      </c>
      <c r="N29" s="27">
        <f t="shared" si="17"/>
        <v>0</v>
      </c>
      <c r="O29" s="27">
        <f t="shared" si="17"/>
        <v>0</v>
      </c>
      <c r="P29" s="27">
        <f t="shared" si="12"/>
        <v>0</v>
      </c>
      <c r="Q29" s="27">
        <f t="shared" si="17"/>
        <v>0</v>
      </c>
      <c r="R29" s="27">
        <f t="shared" si="17"/>
        <v>0</v>
      </c>
      <c r="S29" s="27">
        <f t="shared" si="17"/>
        <v>0</v>
      </c>
      <c r="T29" s="27">
        <f t="shared" si="13"/>
        <v>0</v>
      </c>
      <c r="U29" s="27">
        <f t="shared" si="17"/>
        <v>0</v>
      </c>
      <c r="V29" s="27">
        <f t="shared" si="17"/>
        <v>0</v>
      </c>
      <c r="W29" s="27">
        <f t="shared" si="17"/>
        <v>0</v>
      </c>
    </row>
    <row r="30" spans="1:23" s="8" customFormat="1" ht="18" customHeight="1">
      <c r="A30" s="36" t="s">
        <v>51</v>
      </c>
      <c r="B30" s="37" t="s">
        <v>31</v>
      </c>
      <c r="C30" s="38" t="s">
        <v>50</v>
      </c>
      <c r="D30" s="27"/>
      <c r="E30" s="27"/>
      <c r="F30" s="27"/>
      <c r="G30" s="27">
        <f t="shared" si="9"/>
        <v>0</v>
      </c>
      <c r="H30" s="27">
        <f t="shared" si="10"/>
        <v>0</v>
      </c>
      <c r="I30" s="27"/>
      <c r="J30" s="27"/>
      <c r="K30" s="27"/>
      <c r="L30" s="27">
        <f t="shared" si="11"/>
        <v>0</v>
      </c>
      <c r="M30" s="27"/>
      <c r="N30" s="27"/>
      <c r="O30" s="27"/>
      <c r="P30" s="27">
        <f t="shared" si="12"/>
        <v>0</v>
      </c>
      <c r="Q30" s="27"/>
      <c r="R30" s="27"/>
      <c r="S30" s="27"/>
      <c r="T30" s="27">
        <f t="shared" si="13"/>
        <v>0</v>
      </c>
      <c r="U30" s="27"/>
      <c r="V30" s="27"/>
      <c r="W30" s="27"/>
    </row>
    <row r="31" spans="1:23" s="8" customFormat="1" ht="18" customHeight="1">
      <c r="A31" s="36" t="s">
        <v>52</v>
      </c>
      <c r="B31" s="37" t="s">
        <v>47</v>
      </c>
      <c r="C31" s="38" t="s">
        <v>50</v>
      </c>
      <c r="D31" s="27"/>
      <c r="E31" s="27"/>
      <c r="F31" s="27"/>
      <c r="G31" s="27">
        <f t="shared" si="9"/>
        <v>0</v>
      </c>
      <c r="H31" s="27">
        <f t="shared" si="10"/>
        <v>0</v>
      </c>
      <c r="I31" s="27"/>
      <c r="J31" s="27"/>
      <c r="K31" s="27"/>
      <c r="L31" s="27">
        <f t="shared" si="11"/>
        <v>0</v>
      </c>
      <c r="M31" s="27"/>
      <c r="N31" s="27"/>
      <c r="O31" s="27"/>
      <c r="P31" s="27">
        <f t="shared" si="12"/>
        <v>0</v>
      </c>
      <c r="Q31" s="27"/>
      <c r="R31" s="27"/>
      <c r="S31" s="27"/>
      <c r="T31" s="27">
        <f t="shared" si="13"/>
        <v>0</v>
      </c>
      <c r="U31" s="27"/>
      <c r="V31" s="27"/>
      <c r="W31" s="27"/>
    </row>
    <row r="32" ht="19.5" customHeight="1"/>
    <row r="33" spans="1:23" s="10" customFormat="1" ht="19.5" customHeight="1">
      <c r="A33" s="94" t="s">
        <v>3</v>
      </c>
      <c r="B33" s="94"/>
      <c r="C33" s="97" t="s">
        <v>85</v>
      </c>
      <c r="D33" s="43"/>
      <c r="E33" s="43"/>
      <c r="F33" s="43"/>
      <c r="G33" s="43"/>
      <c r="H33" s="44" t="s">
        <v>9</v>
      </c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</row>
    <row r="34" spans="1:4" s="10" customFormat="1" ht="9" customHeight="1">
      <c r="A34" s="41"/>
      <c r="B34" s="42"/>
      <c r="C34" s="42"/>
      <c r="D34" s="42"/>
    </row>
    <row r="35" spans="1:4" s="10" customFormat="1" ht="10.5" customHeight="1">
      <c r="A35" s="41" t="s">
        <v>17</v>
      </c>
      <c r="B35" s="42"/>
      <c r="C35" s="42"/>
      <c r="D35" s="42"/>
    </row>
    <row r="36" spans="1:4" s="10" customFormat="1" ht="10.5" customHeight="1">
      <c r="A36" s="41" t="s">
        <v>19</v>
      </c>
      <c r="B36" s="42"/>
      <c r="C36" s="42"/>
      <c r="D36" s="42"/>
    </row>
    <row r="37" spans="1:23" s="10" customFormat="1" ht="10.5" customHeight="1">
      <c r="A37" s="41" t="s">
        <v>18</v>
      </c>
      <c r="B37" s="42"/>
      <c r="C37" s="42"/>
      <c r="D37" s="42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</row>
    <row r="38" spans="1:8" s="8" customFormat="1" ht="9" customHeight="1">
      <c r="A38" s="45"/>
      <c r="B38" s="29"/>
      <c r="C38" s="95"/>
      <c r="D38" s="95"/>
      <c r="E38" s="95"/>
      <c r="F38" s="95"/>
      <c r="G38" s="95"/>
      <c r="H38" s="44" t="s">
        <v>9</v>
      </c>
    </row>
    <row r="39" spans="1:4" s="8" customFormat="1" ht="10.5" customHeight="1">
      <c r="A39" s="46" t="s">
        <v>57</v>
      </c>
      <c r="B39" s="29"/>
      <c r="C39" s="29"/>
      <c r="D39" s="29"/>
    </row>
    <row r="40" spans="1:23" s="8" customFormat="1" ht="15" customHeight="1">
      <c r="A40" s="92" t="s">
        <v>80</v>
      </c>
      <c r="B40" s="92"/>
      <c r="C40" s="92"/>
      <c r="D40" s="92"/>
      <c r="E40" s="92"/>
      <c r="F40" s="92"/>
      <c r="G40" s="92"/>
      <c r="H40" s="92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</row>
    <row r="41" spans="1:23" ht="36" customHeight="1">
      <c r="A41" s="92" t="s">
        <v>81</v>
      </c>
      <c r="B41" s="92"/>
      <c r="C41" s="92"/>
      <c r="D41" s="92"/>
      <c r="E41" s="92"/>
      <c r="F41" s="92"/>
      <c r="G41" s="92"/>
      <c r="H41" s="92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</row>
    <row r="42" spans="1:23" ht="9.75" customHeight="1">
      <c r="A42" s="46"/>
      <c r="B42" s="47"/>
      <c r="C42" s="47"/>
      <c r="D42" s="47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</row>
    <row r="43" spans="1:23" s="8" customFormat="1" ht="10.5" customHeight="1">
      <c r="A43" s="96" t="s">
        <v>82</v>
      </c>
      <c r="B43" s="96"/>
      <c r="C43" s="96"/>
      <c r="D43" s="96"/>
      <c r="E43" s="96"/>
      <c r="F43" s="96"/>
      <c r="G43" s="96"/>
      <c r="H43" s="96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</row>
    <row r="44" spans="1:23" ht="10.5" customHeight="1">
      <c r="A44" s="45"/>
      <c r="B44" s="45"/>
      <c r="C44" s="45"/>
      <c r="D44" s="45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</row>
    <row r="45" ht="3" customHeight="1"/>
  </sheetData>
  <sheetProtection/>
  <mergeCells count="16">
    <mergeCell ref="A41:H41"/>
    <mergeCell ref="A43:H43"/>
    <mergeCell ref="A2:E2"/>
    <mergeCell ref="A3:E3"/>
    <mergeCell ref="A4:E4"/>
    <mergeCell ref="A33:B33"/>
    <mergeCell ref="C38:G38"/>
    <mergeCell ref="A40:H40"/>
    <mergeCell ref="H5:W5"/>
    <mergeCell ref="G5:G6"/>
    <mergeCell ref="A5:A6"/>
    <mergeCell ref="B5:B6"/>
    <mergeCell ref="C5:C6"/>
    <mergeCell ref="D5:D6"/>
    <mergeCell ref="E5:E6"/>
    <mergeCell ref="F5:F6"/>
  </mergeCells>
  <printOptions/>
  <pageMargins left="0.31496062992125984" right="0.11811023622047245" top="0.7480314960629921" bottom="0.15748031496062992" header="0.31496062992125984" footer="0.31496062992125984"/>
  <pageSetup fitToHeight="2" horizontalDpi="600" verticalDpi="600" orientation="landscape" paperSize="9" scale="75" r:id="rId1"/>
  <headerFooter>
    <oddFooter>&amp;R&amp;P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Баталова Татьяна Николаевна</cp:lastModifiedBy>
  <cp:lastPrinted>2024-04-22T23:30:24Z</cp:lastPrinted>
  <dcterms:created xsi:type="dcterms:W3CDTF">2007-10-10T10:20:27Z</dcterms:created>
  <dcterms:modified xsi:type="dcterms:W3CDTF">2024-04-22T23:33:13Z</dcterms:modified>
  <cp:category/>
  <cp:version/>
  <cp:contentType/>
  <cp:contentStatus/>
</cp:coreProperties>
</file>