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3"/>
  </bookViews>
  <sheets>
    <sheet name="Титульный лист" sheetId="1" r:id="rId1"/>
    <sheet name="Раздел 1" sheetId="2" r:id="rId2"/>
    <sheet name="Раздел 2" sheetId="3" r:id="rId3"/>
    <sheet name="Раздел 3" sheetId="4" r:id="rId4"/>
  </sheets>
  <definedNames>
    <definedName name="TABLE" localSheetId="2">'Раздел 2'!$A$7:$F$43</definedName>
    <definedName name="_xlnm.Print_Titles" localSheetId="2">'Раздел 2'!$7:$7</definedName>
    <definedName name="_xlnm.Print_Area" localSheetId="2">'Раздел 2'!$A$1:$F$47</definedName>
  </definedNames>
  <calcPr fullCalcOnLoad="1"/>
</workbook>
</file>

<file path=xl/sharedStrings.xml><?xml version="1.0" encoding="utf-8"?>
<sst xmlns="http://schemas.openxmlformats.org/spreadsheetml/2006/main" count="229" uniqueCount="169">
  <si>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</si>
  <si>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</si>
  <si>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</si>
  <si>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</si>
  <si>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</si>
  <si>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</si>
  <si>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</si>
  <si>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</si>
  <si>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</si>
  <si>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</si>
  <si>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</si>
  <si>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</si>
  <si>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</si>
  <si>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</si>
  <si>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</si>
  <si>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</si>
  <si>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</si>
  <si>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</si>
  <si>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</si>
  <si>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</si>
  <si>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</si>
  <si>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</si>
  <si>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</si>
  <si>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</si>
  <si>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</si>
  <si>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</si>
  <si>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</si>
  <si>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</si>
  <si>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</si>
  <si>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</si>
  <si>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</si>
  <si>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</si>
  <si>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</si>
  <si>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</si>
  <si>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</si>
  <si>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</si>
  <si>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</si>
  <si>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</si>
  <si>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</si>
  <si>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</si>
  <si>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</si>
  <si>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</si>
  <si>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</si>
  <si>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</si>
  <si>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</si>
  <si>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</si>
  <si>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</si>
  <si>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</si>
  <si>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</si>
  <si>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</si>
  <si>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</si>
  <si>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</si>
  <si>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</si>
  <si>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</si>
  <si>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</si>
  <si>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</si>
  <si>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</si>
  <si>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</si>
  <si>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</si>
  <si>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</si>
  <si>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</si>
  <si>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</si>
  <si>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</si>
  <si>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</si>
  <si>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</si>
  <si>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</si>
  <si>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</si>
  <si>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</si>
  <si>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</si>
  <si>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</si>
  <si>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</si>
  <si>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</si>
  <si>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</si>
  <si>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</si>
  <si>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</si>
  <si>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</si>
  <si>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</si>
  <si>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</si>
  <si>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</si>
  <si>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</si>
  <si>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</si>
  <si>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</si>
  <si>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</si>
  <si>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</si>
  <si>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</si>
  <si>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</si>
  <si>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</si>
  <si>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</si>
  <si>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</si>
  <si>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</si>
  <si>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</si>
  <si>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</si>
  <si>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к предложению о размере цен (тарифов), долгосрочных параметров регулирования</t>
  </si>
  <si>
    <t>Раздел 1. Информация об организации</t>
  </si>
  <si>
    <t xml:space="preserve">Полное наименование           </t>
  </si>
  <si>
    <t xml:space="preserve">Сокращенное наименование     </t>
  </si>
  <si>
    <t xml:space="preserve">Место нахождения              </t>
  </si>
  <si>
    <t xml:space="preserve"> г. Магадан, морской торговый порт</t>
  </si>
  <si>
    <t xml:space="preserve">Фактический адрес               </t>
  </si>
  <si>
    <t xml:space="preserve">ИНН                             </t>
  </si>
  <si>
    <t xml:space="preserve">КПП                            </t>
  </si>
  <si>
    <t xml:space="preserve">Ф.И.О. руководителя            </t>
  </si>
  <si>
    <t xml:space="preserve"> Горбов Андрей Германович, генеральный директор</t>
  </si>
  <si>
    <t xml:space="preserve">Адрес электронной почты        </t>
  </si>
  <si>
    <t>office@magadanport.ru</t>
  </si>
  <si>
    <t xml:space="preserve">Контактный телефон             </t>
  </si>
  <si>
    <t xml:space="preserve">8 (4132) 692-300  </t>
  </si>
  <si>
    <t xml:space="preserve">Факс                             </t>
  </si>
  <si>
    <t xml:space="preserve"> 8 (4132) 63-05-52</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</si>
  <si>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</si>
  <si>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</si>
  <si>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</si>
  <si>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</si>
  <si>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</si>
  <si>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</si>
  <si>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</si>
  <si>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</si>
  <si>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</si>
  <si>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</si>
  <si>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</si>
  <si>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</si>
  <si>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</si>
  <si>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</si>
  <si>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</si>
  <si>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</si>
  <si>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</si>
  <si>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</si>
  <si>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</si>
  <si>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</si>
  <si>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</si>
  <si>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</si>
  <si>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</si>
  <si>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</si>
  <si>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</si>
  <si>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</si>
  <si>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</si>
  <si>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</si>
  <si>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</si>
  <si>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</si>
  <si>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</si>
  <si>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</si>
  <si>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</si>
  <si>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</si>
  <si>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</si>
  <si>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</si>
  <si>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</si>
  <si>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</si>
  <si>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</si>
  <si>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</si>
  <si>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</si>
  <si>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</si>
  <si>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</si>
  <si>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</si>
  <si>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</si>
  <si>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</si>
  <si>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</si>
  <si>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</si>
  <si>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</si>
  <si>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</si>
  <si>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</si>
  <si>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</si>
  <si>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</si>
  <si>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</si>
  <si>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</si>
  <si>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</si>
  <si>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Публичное акционерное общество «Магаданский морской торговый порт»</t>
  </si>
  <si>
    <t>ПАО «ММТП»</t>
  </si>
  <si>
    <r>
      <t xml:space="preserve">вид цены (тарифа) </t>
    </r>
    <r>
      <rPr>
        <u val="single"/>
        <sz val="13"/>
        <rFont val="Times New Roman"/>
        <family val="1"/>
      </rPr>
      <t>на 2024 год</t>
    </r>
  </si>
  <si>
    <t>685000, г. Магадан, ул. Портовое шоссе, зд. 211, помещение 13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</si>
</sst>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
    <numFmt numFmtId="182" formatCode="0.0"/>
    <numFmt numFmtId="183" formatCode="#,##0.0"/>
  </numFmts>
  <fonts count="55">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9"/>
      <name val="Times New Roman"/>
      <family val="1"/>
    </font>
    <font>
      <b/>
      <sz val="13"/>
      <name val="Times New Roman"/>
      <family val="1"/>
    </font>
    <font>
      <sz val="1"/>
      <name val="Times New Roman"/>
      <family val="1"/>
    </font>
    <font>
      <u val="single"/>
      <sz val="13"/>
      <name val="Times New Roman"/>
      <family val="1"/>
    </font>
    <font>
      <sz val="11"/>
      <name val="Times New Roman"/>
      <family val="1"/>
    </font>
    <font>
      <b/>
      <sz val="12"/>
      <name val="Times New Roman"/>
      <family val="1"/>
    </font>
    <font>
      <sz val="11"/>
      <color indexed="8"/>
      <name val="Calibri"/>
      <family val="2"/>
    </font>
    <font>
      <sz val="11"/>
      <color indexed="8"/>
      <name val="Times New Roman"/>
      <family val="1"/>
    </font>
    <font>
      <vertAlign val="superscript"/>
      <sz val="11"/>
      <color indexed="8"/>
      <name val="Times New Roman"/>
      <family val="1"/>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0"/>
      <color indexed="30"/>
      <name val="Arial Cyr"/>
      <family val="0"/>
    </font>
    <font>
      <b/>
      <sz val="15"/>
      <color indexed="54"/>
      <name val="Times New Roman"/>
      <family val="2"/>
    </font>
    <font>
      <b/>
      <sz val="13"/>
      <color indexed="54"/>
      <name val="Times New Roman"/>
      <family val="2"/>
    </font>
    <font>
      <b/>
      <sz val="11"/>
      <color indexed="54"/>
      <name val="Times New Roman"/>
      <family val="2"/>
    </font>
    <font>
      <b/>
      <sz val="12"/>
      <color indexed="8"/>
      <name val="Times New Roman"/>
      <family val="2"/>
    </font>
    <font>
      <b/>
      <sz val="12"/>
      <color indexed="9"/>
      <name val="Times New Roman"/>
      <family val="2"/>
    </font>
    <font>
      <sz val="18"/>
      <color indexed="54"/>
      <name val="Calibri Light"/>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u val="single"/>
      <sz val="12"/>
      <color indexed="30"/>
      <name val="Times New Roman"/>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0"/>
      <color theme="10"/>
      <name val="Arial Cyr"/>
      <family val="0"/>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sz val="18"/>
      <color theme="3"/>
      <name val="Calibri Light"/>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u val="single"/>
      <sz val="12"/>
      <color theme="1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4"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66">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1" fillId="0" borderId="0" xfId="0" applyFont="1" applyAlignment="1">
      <alignment horizontal="center" wrapText="1"/>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1" fillId="0" borderId="0" xfId="0" applyFont="1" applyFill="1" applyAlignment="1">
      <alignment horizontal="left" vertical="top" wrapText="1"/>
    </xf>
    <xf numFmtId="0" fontId="1" fillId="0" borderId="0" xfId="0" applyFont="1" applyFill="1" applyAlignment="1">
      <alignment horizontal="left" wrapText="1"/>
    </xf>
    <xf numFmtId="0" fontId="4" fillId="0" borderId="0" xfId="0" applyFont="1" applyFill="1" applyAlignment="1">
      <alignment horizontal="left" vertical="top" wrapText="1"/>
    </xf>
    <xf numFmtId="0" fontId="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Border="1" applyAlignment="1">
      <alignment horizontal="center" vertical="center" wrapText="1"/>
    </xf>
    <xf numFmtId="0" fontId="1" fillId="0" borderId="0" xfId="0" applyFont="1" applyAlignment="1">
      <alignment horizontal="right" vertical="center"/>
    </xf>
    <xf numFmtId="0" fontId="3" fillId="0" borderId="0" xfId="0" applyFont="1" applyAlignment="1">
      <alignment horizontal="center" vertical="center" wrapText="1"/>
    </xf>
    <xf numFmtId="0" fontId="1" fillId="0" borderId="0" xfId="0" applyFont="1" applyAlignment="1">
      <alignment vertical="center"/>
    </xf>
    <xf numFmtId="0" fontId="10" fillId="0" borderId="0" xfId="0" applyFont="1" applyAlignment="1">
      <alignment vertical="center"/>
    </xf>
    <xf numFmtId="0" fontId="0" fillId="0" borderId="0" xfId="0" applyAlignment="1">
      <alignment horizontal="left"/>
    </xf>
    <xf numFmtId="0" fontId="1" fillId="0" borderId="0" xfId="0" applyFont="1" applyAlignment="1">
      <alignment horizontal="left" vertical="center"/>
    </xf>
    <xf numFmtId="0" fontId="54" fillId="0" borderId="0" xfId="42" applyFont="1" applyAlignment="1">
      <alignment/>
    </xf>
    <xf numFmtId="0" fontId="1" fillId="0" borderId="0" xfId="0" applyFont="1" applyAlignment="1">
      <alignment horizontal="left"/>
    </xf>
    <xf numFmtId="0" fontId="15" fillId="0" borderId="11" xfId="53" applyFont="1" applyBorder="1" applyAlignment="1">
      <alignment horizontal="center" vertical="center" wrapText="1"/>
      <protection/>
    </xf>
    <xf numFmtId="0" fontId="12" fillId="0" borderId="0" xfId="0" applyFont="1" applyAlignment="1">
      <alignment horizontal="center" vertical="center" wrapText="1"/>
    </xf>
    <xf numFmtId="0" fontId="12" fillId="0" borderId="0" xfId="0" applyFont="1" applyAlignment="1">
      <alignment vertical="top"/>
    </xf>
    <xf numFmtId="0" fontId="15" fillId="0" borderId="0" xfId="53" applyFont="1" applyBorder="1" applyAlignment="1">
      <alignment horizontal="center" vertical="top" wrapText="1"/>
      <protection/>
    </xf>
    <xf numFmtId="0" fontId="15" fillId="0" borderId="0" xfId="53" applyFont="1" applyBorder="1" applyAlignment="1">
      <alignment horizontal="left" vertical="top" wrapText="1"/>
      <protection/>
    </xf>
    <xf numFmtId="0" fontId="15" fillId="0" borderId="0" xfId="53" applyFont="1" applyBorder="1" applyAlignment="1">
      <alignment horizontal="center" vertical="top"/>
      <protection/>
    </xf>
    <xf numFmtId="0" fontId="15" fillId="0" borderId="10" xfId="53" applyFont="1" applyBorder="1" applyAlignment="1">
      <alignment horizontal="center" vertical="top" wrapText="1"/>
      <protection/>
    </xf>
    <xf numFmtId="0" fontId="15" fillId="0" borderId="10" xfId="53" applyFont="1" applyBorder="1" applyAlignment="1">
      <alignment horizontal="left" vertical="top" wrapText="1"/>
      <protection/>
    </xf>
    <xf numFmtId="0" fontId="15" fillId="0" borderId="10" xfId="53" applyFont="1" applyBorder="1" applyAlignment="1">
      <alignment horizontal="center" vertical="top"/>
      <protection/>
    </xf>
    <xf numFmtId="0" fontId="1" fillId="0" borderId="0" xfId="0" applyFont="1" applyFill="1" applyAlignment="1">
      <alignment horizontal="center" vertical="top"/>
    </xf>
    <xf numFmtId="2" fontId="1" fillId="0" borderId="0" xfId="0" applyNumberFormat="1" applyFont="1" applyFill="1" applyAlignment="1">
      <alignment horizontal="center" vertical="top"/>
    </xf>
    <xf numFmtId="4" fontId="15" fillId="0" borderId="0" xfId="53" applyNumberFormat="1" applyFont="1" applyFill="1" applyBorder="1" applyAlignment="1">
      <alignment horizontal="center" vertical="top"/>
      <protection/>
    </xf>
    <xf numFmtId="4" fontId="1" fillId="0" borderId="0" xfId="0" applyNumberFormat="1" applyFont="1" applyFill="1" applyAlignment="1">
      <alignment horizontal="center" vertical="top"/>
    </xf>
    <xf numFmtId="4" fontId="1" fillId="0" borderId="0" xfId="0" applyNumberFormat="1" applyFont="1" applyAlignment="1">
      <alignment horizontal="center" vertical="top"/>
    </xf>
    <xf numFmtId="176" fontId="1" fillId="0" borderId="0" xfId="0" applyNumberFormat="1" applyFont="1" applyFill="1" applyAlignment="1">
      <alignment horizontal="center" vertical="top"/>
    </xf>
    <xf numFmtId="0" fontId="14" fillId="0" borderId="0" xfId="53" applyAlignment="1">
      <alignment horizontal="center"/>
      <protection/>
    </xf>
    <xf numFmtId="0" fontId="1" fillId="0" borderId="0" xfId="0" applyFont="1" applyAlignment="1">
      <alignment horizontal="center"/>
    </xf>
    <xf numFmtId="2" fontId="1" fillId="0" borderId="0" xfId="0" applyNumberFormat="1" applyFont="1" applyFill="1" applyAlignment="1">
      <alignment horizontal="center"/>
    </xf>
    <xf numFmtId="183" fontId="1" fillId="0" borderId="0" xfId="0" applyNumberFormat="1" applyFont="1" applyFill="1" applyAlignment="1">
      <alignment horizontal="center" vertical="center"/>
    </xf>
    <xf numFmtId="4" fontId="15" fillId="0" borderId="0" xfId="53" applyNumberFormat="1" applyFont="1" applyBorder="1" applyAlignment="1">
      <alignment horizontal="center" vertical="top"/>
      <protection/>
    </xf>
    <xf numFmtId="176" fontId="12" fillId="0" borderId="0" xfId="0" applyNumberFormat="1" applyFont="1" applyAlignment="1">
      <alignment vertical="top"/>
    </xf>
    <xf numFmtId="0" fontId="3" fillId="0" borderId="0" xfId="0" applyFont="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left"/>
    </xf>
    <xf numFmtId="0" fontId="9" fillId="0" borderId="0" xfId="0" applyFont="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center" vertical="top" wrapText="1"/>
    </xf>
    <xf numFmtId="0" fontId="1" fillId="0" borderId="10" xfId="0" applyFont="1" applyBorder="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wrapText="1"/>
    </xf>
    <xf numFmtId="0" fontId="7" fillId="0" borderId="0" xfId="0" applyFont="1" applyAlignment="1">
      <alignment horizontal="center"/>
    </xf>
    <xf numFmtId="0" fontId="15" fillId="0" borderId="11" xfId="53" applyFont="1" applyBorder="1" applyAlignment="1">
      <alignment horizontal="center" vertical="center" wrapText="1"/>
      <protection/>
    </xf>
    <xf numFmtId="0" fontId="14" fillId="0" borderId="0" xfId="53" applyAlignment="1">
      <alignment horizontal="center"/>
      <protection/>
    </xf>
    <xf numFmtId="0" fontId="3" fillId="0" borderId="0" xfId="0" applyFont="1" applyAlignment="1">
      <alignment horizontal="left"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ffice@magadanport.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6"/>
  <sheetViews>
    <sheetView zoomScaleSheetLayoutView="96" zoomScalePageLayoutView="0" workbookViewId="0" topLeftCell="A1">
      <selection activeCell="A11" sqref="A11"/>
    </sheetView>
  </sheetViews>
  <sheetFormatPr defaultColWidth="9.00390625" defaultRowHeight="12.75"/>
  <sheetData>
    <row r="1" spans="4:12" ht="12.75">
      <c r="D1" s="26"/>
      <c r="I1" s="51" t="s">
        <v>83</v>
      </c>
      <c r="J1" s="51"/>
      <c r="K1" s="51"/>
      <c r="L1" s="51"/>
    </row>
    <row r="2" spans="4:12" ht="40.5" customHeight="1">
      <c r="D2" s="26"/>
      <c r="I2" s="52" t="s">
        <v>84</v>
      </c>
      <c r="J2" s="52"/>
      <c r="K2" s="52"/>
      <c r="L2" s="52"/>
    </row>
    <row r="3" spans="4:12" ht="20.25" customHeight="1">
      <c r="D3" s="26"/>
      <c r="I3" s="53" t="s">
        <v>85</v>
      </c>
      <c r="J3" s="53"/>
      <c r="K3" s="53"/>
      <c r="L3" s="53"/>
    </row>
    <row r="4" spans="4:12" ht="16.5" customHeight="1">
      <c r="D4" s="26"/>
      <c r="I4" s="53" t="s">
        <v>86</v>
      </c>
      <c r="J4" s="53"/>
      <c r="K4" s="53"/>
      <c r="L4" s="53"/>
    </row>
    <row r="5" ht="15.75">
      <c r="I5" s="22" t="s">
        <v>87</v>
      </c>
    </row>
    <row r="6" ht="15.75">
      <c r="I6" s="22"/>
    </row>
    <row r="7" ht="15.75">
      <c r="I7" s="22"/>
    </row>
    <row r="8" spans="1:12" ht="16.5">
      <c r="A8" s="54" t="s">
        <v>88</v>
      </c>
      <c r="B8" s="54"/>
      <c r="C8" s="54"/>
      <c r="D8" s="54"/>
      <c r="E8" s="54"/>
      <c r="F8" s="54"/>
      <c r="G8" s="54"/>
      <c r="H8" s="54"/>
      <c r="I8" s="54"/>
      <c r="J8" s="54"/>
      <c r="K8" s="54"/>
      <c r="L8" s="54"/>
    </row>
    <row r="9" spans="1:12" ht="16.5">
      <c r="A9" s="54" t="s">
        <v>89</v>
      </c>
      <c r="B9" s="54"/>
      <c r="C9" s="54"/>
      <c r="D9" s="54"/>
      <c r="E9" s="54"/>
      <c r="F9" s="54"/>
      <c r="G9" s="54"/>
      <c r="H9" s="54"/>
      <c r="I9" s="54"/>
      <c r="J9" s="54"/>
      <c r="K9" s="54"/>
      <c r="L9" s="54"/>
    </row>
    <row r="10" spans="1:12" ht="27" customHeight="1">
      <c r="A10" s="55" t="s">
        <v>167</v>
      </c>
      <c r="B10" s="55"/>
      <c r="C10" s="55"/>
      <c r="D10" s="55"/>
      <c r="E10" s="55"/>
      <c r="F10" s="55"/>
      <c r="G10" s="55"/>
      <c r="H10" s="55"/>
      <c r="I10" s="55"/>
      <c r="J10" s="55"/>
      <c r="K10" s="55"/>
      <c r="L10" s="55"/>
    </row>
    <row r="11" spans="1:11" ht="15" customHeight="1">
      <c r="A11" s="23"/>
      <c r="B11" s="56" t="s">
        <v>90</v>
      </c>
      <c r="C11" s="56"/>
      <c r="D11" s="56"/>
      <c r="E11" s="56"/>
      <c r="F11" s="56"/>
      <c r="G11" s="56"/>
      <c r="H11" s="56"/>
      <c r="I11" s="56"/>
      <c r="J11" s="56"/>
      <c r="K11" s="56"/>
    </row>
    <row r="12" spans="1:12" ht="29.25" customHeight="1">
      <c r="A12" s="57" t="s">
        <v>165</v>
      </c>
      <c r="B12" s="57"/>
      <c r="C12" s="57"/>
      <c r="D12" s="57"/>
      <c r="E12" s="57"/>
      <c r="F12" s="57"/>
      <c r="G12" s="57"/>
      <c r="H12" s="57"/>
      <c r="I12" s="57"/>
      <c r="J12" s="57"/>
      <c r="K12" s="57"/>
      <c r="L12" s="57"/>
    </row>
    <row r="13" spans="1:12" ht="12.75">
      <c r="A13" s="51" t="s">
        <v>91</v>
      </c>
      <c r="B13" s="51"/>
      <c r="C13" s="51"/>
      <c r="D13" s="51"/>
      <c r="E13" s="51"/>
      <c r="F13" s="51"/>
      <c r="G13" s="51"/>
      <c r="H13" s="51"/>
      <c r="I13" s="51"/>
      <c r="J13" s="51"/>
      <c r="K13" s="51"/>
      <c r="L13" s="51"/>
    </row>
    <row r="14" spans="1:12" ht="15.75">
      <c r="A14" s="58" t="s">
        <v>166</v>
      </c>
      <c r="B14" s="58"/>
      <c r="C14" s="58"/>
      <c r="D14" s="58"/>
      <c r="E14" s="58"/>
      <c r="F14" s="58"/>
      <c r="G14" s="58"/>
      <c r="H14" s="58"/>
      <c r="I14" s="58"/>
      <c r="J14" s="58"/>
      <c r="K14" s="58"/>
      <c r="L14" s="58"/>
    </row>
    <row r="15" ht="12.75">
      <c r="A15" s="25"/>
    </row>
    <row r="16" ht="15.75">
      <c r="A16" s="24"/>
    </row>
  </sheetData>
  <sheetProtection/>
  <mergeCells count="11">
    <mergeCell ref="A10:L10"/>
    <mergeCell ref="B11:K11"/>
    <mergeCell ref="A12:L12"/>
    <mergeCell ref="A13:L13"/>
    <mergeCell ref="A14:L14"/>
    <mergeCell ref="I1:L1"/>
    <mergeCell ref="I2:L2"/>
    <mergeCell ref="I3:L3"/>
    <mergeCell ref="I4:L4"/>
    <mergeCell ref="A8:L8"/>
    <mergeCell ref="A9:L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24"/>
  <sheetViews>
    <sheetView zoomScalePageLayoutView="0" workbookViewId="0" topLeftCell="A1">
      <selection activeCell="E22" sqref="E22"/>
    </sheetView>
  </sheetViews>
  <sheetFormatPr defaultColWidth="9.00390625" defaultRowHeight="12.75"/>
  <cols>
    <col min="1" max="4" width="9.125" style="1" customWidth="1"/>
    <col min="5" max="5" width="12.375" style="1" bestFit="1" customWidth="1"/>
    <col min="6" max="9" width="9.125" style="1" customWidth="1"/>
    <col min="10" max="15" width="6.375" style="1" customWidth="1"/>
    <col min="16" max="16384" width="9.125" style="1" customWidth="1"/>
  </cols>
  <sheetData>
    <row r="1" spans="10:14" ht="17.25" customHeight="1">
      <c r="J1" s="58" t="s">
        <v>83</v>
      </c>
      <c r="K1" s="58"/>
      <c r="L1" s="58"/>
      <c r="M1" s="58"/>
      <c r="N1" s="58"/>
    </row>
    <row r="2" spans="10:14" ht="48.75" customHeight="1">
      <c r="J2" s="60" t="s">
        <v>92</v>
      </c>
      <c r="K2" s="60"/>
      <c r="L2" s="60"/>
      <c r="M2" s="60"/>
      <c r="N2" s="60"/>
    </row>
    <row r="5" spans="1:14" ht="44.25" customHeight="1">
      <c r="A5" s="59" t="s">
        <v>93</v>
      </c>
      <c r="B5" s="59"/>
      <c r="C5" s="59"/>
      <c r="D5" s="59"/>
      <c r="E5" s="59"/>
      <c r="F5" s="59"/>
      <c r="G5" s="59"/>
      <c r="H5" s="59"/>
      <c r="I5" s="59"/>
      <c r="J5" s="59"/>
      <c r="K5" s="59"/>
      <c r="L5" s="59"/>
      <c r="M5" s="59"/>
      <c r="N5" s="59"/>
    </row>
    <row r="6" spans="1:5" ht="15.75">
      <c r="A6" s="27" t="s">
        <v>94</v>
      </c>
      <c r="E6" s="1" t="s">
        <v>165</v>
      </c>
    </row>
    <row r="7" ht="15.75">
      <c r="A7" s="27"/>
    </row>
    <row r="8" spans="1:5" ht="15.75">
      <c r="A8" s="27" t="s">
        <v>95</v>
      </c>
      <c r="E8" s="1" t="s">
        <v>166</v>
      </c>
    </row>
    <row r="9" ht="15.75">
      <c r="A9" s="27"/>
    </row>
    <row r="10" spans="1:5" ht="15.75">
      <c r="A10" s="27" t="s">
        <v>96</v>
      </c>
      <c r="E10" s="1" t="s">
        <v>97</v>
      </c>
    </row>
    <row r="11" ht="15.75">
      <c r="A11" s="27"/>
    </row>
    <row r="12" spans="1:5" ht="15.75">
      <c r="A12" s="27" t="s">
        <v>98</v>
      </c>
      <c r="E12" s="1" t="s">
        <v>168</v>
      </c>
    </row>
    <row r="13" ht="15.75">
      <c r="A13" s="27"/>
    </row>
    <row r="14" spans="1:5" ht="15.75">
      <c r="A14" s="27" t="s">
        <v>99</v>
      </c>
      <c r="E14" s="1">
        <v>4909047613</v>
      </c>
    </row>
    <row r="15" ht="15.75">
      <c r="A15" s="27"/>
    </row>
    <row r="16" spans="1:5" ht="15.75">
      <c r="A16" s="27" t="s">
        <v>100</v>
      </c>
      <c r="E16" s="29">
        <v>490901001</v>
      </c>
    </row>
    <row r="17" ht="15.75">
      <c r="A17" s="27"/>
    </row>
    <row r="18" spans="1:5" ht="15.75">
      <c r="A18" s="27" t="s">
        <v>101</v>
      </c>
      <c r="E18" s="1" t="s">
        <v>102</v>
      </c>
    </row>
    <row r="19" ht="15.75">
      <c r="A19" s="27"/>
    </row>
    <row r="20" spans="1:5" ht="15.75">
      <c r="A20" s="27" t="s">
        <v>103</v>
      </c>
      <c r="E20" s="28" t="s">
        <v>104</v>
      </c>
    </row>
    <row r="21" ht="15.75">
      <c r="A21" s="27"/>
    </row>
    <row r="22" spans="1:5" ht="15.75">
      <c r="A22" s="27" t="s">
        <v>105</v>
      </c>
      <c r="E22" s="1" t="s">
        <v>106</v>
      </c>
    </row>
    <row r="23" ht="15.75">
      <c r="A23" s="27"/>
    </row>
    <row r="24" spans="1:5" ht="15.75">
      <c r="A24" s="27" t="s">
        <v>107</v>
      </c>
      <c r="E24" s="1" t="s">
        <v>108</v>
      </c>
    </row>
  </sheetData>
  <sheetProtection/>
  <mergeCells count="3">
    <mergeCell ref="A5:N5"/>
    <mergeCell ref="J1:N1"/>
    <mergeCell ref="J2:N2"/>
  </mergeCells>
  <hyperlinks>
    <hyperlink ref="E20" r:id="rId1" display="office@magadanport.ru"/>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F47"/>
  <sheetViews>
    <sheetView zoomScale="95" zoomScaleNormal="95" zoomScaleSheetLayoutView="100" zoomScalePageLayoutView="0" workbookViewId="0" topLeftCell="A4">
      <pane xSplit="3" ySplit="4" topLeftCell="D42" activePane="bottomRight" state="frozen"/>
      <selection pane="topLeft" activeCell="A4" sqref="A4"/>
      <selection pane="topRight" activeCell="D4" sqref="D4"/>
      <selection pane="bottomLeft" activeCell="A8" sqref="A8"/>
      <selection pane="bottomRight" activeCell="F39" sqref="F39"/>
    </sheetView>
  </sheetViews>
  <sheetFormatPr defaultColWidth="9.00390625" defaultRowHeight="12.75"/>
  <cols>
    <col min="1" max="1" width="6.625" style="1" customWidth="1"/>
    <col min="2" max="2" width="31.00390625" style="1" customWidth="1"/>
    <col min="3" max="3" width="12.25390625" style="1" customWidth="1"/>
    <col min="4" max="5" width="27.625" style="1" customWidth="1"/>
    <col min="6" max="6" width="24.125" style="1" customWidth="1"/>
    <col min="7" max="16384" width="9.125" style="1" customWidth="1"/>
  </cols>
  <sheetData>
    <row r="1" ht="54" customHeight="1">
      <c r="F1" s="5" t="s">
        <v>57</v>
      </c>
    </row>
    <row r="4" spans="1:6" ht="31.5" customHeight="1">
      <c r="A4" s="61" t="s">
        <v>81</v>
      </c>
      <c r="B4" s="62"/>
      <c r="C4" s="62"/>
      <c r="D4" s="62"/>
      <c r="E4" s="62"/>
      <c r="F4" s="62"/>
    </row>
    <row r="5" spans="4:6" ht="15.75">
      <c r="D5" s="46"/>
      <c r="E5" s="46"/>
      <c r="F5" s="46"/>
    </row>
    <row r="6" spans="4:6" ht="27.75" customHeight="1">
      <c r="D6" s="45">
        <v>2022</v>
      </c>
      <c r="E6" s="45">
        <v>2023</v>
      </c>
      <c r="F6" s="45">
        <v>2024</v>
      </c>
    </row>
    <row r="7" spans="1:6" s="4" customFormat="1" ht="50.25">
      <c r="A7" s="21" t="s">
        <v>53</v>
      </c>
      <c r="B7" s="21" t="s">
        <v>0</v>
      </c>
      <c r="C7" s="21" t="s">
        <v>1</v>
      </c>
      <c r="D7" s="21" t="s">
        <v>56</v>
      </c>
      <c r="E7" s="21" t="s">
        <v>55</v>
      </c>
      <c r="F7" s="21" t="s">
        <v>54</v>
      </c>
    </row>
    <row r="8" spans="1:6" s="7" customFormat="1" ht="42" customHeight="1">
      <c r="A8" s="2" t="s">
        <v>2</v>
      </c>
      <c r="B8" s="15" t="s">
        <v>3</v>
      </c>
      <c r="C8" s="2"/>
      <c r="D8" s="6"/>
      <c r="E8" s="6"/>
      <c r="F8" s="6"/>
    </row>
    <row r="9" spans="1:6" s="7" customFormat="1" ht="28.5" customHeight="1">
      <c r="A9" s="2" t="s">
        <v>4</v>
      </c>
      <c r="B9" s="15" t="s">
        <v>5</v>
      </c>
      <c r="C9" s="2" t="s">
        <v>6</v>
      </c>
      <c r="D9" s="6"/>
      <c r="E9" s="6"/>
      <c r="F9" s="6"/>
    </row>
    <row r="10" spans="1:6" s="7" customFormat="1" ht="28.5" customHeight="1">
      <c r="A10" s="2" t="s">
        <v>7</v>
      </c>
      <c r="B10" s="15" t="s">
        <v>8</v>
      </c>
      <c r="C10" s="2" t="s">
        <v>6</v>
      </c>
      <c r="D10" s="6"/>
      <c r="E10" s="6"/>
      <c r="F10" s="6"/>
    </row>
    <row r="11" spans="1:6" s="7" customFormat="1" ht="59.25" customHeight="1">
      <c r="A11" s="2" t="s">
        <v>9</v>
      </c>
      <c r="B11" s="15" t="s">
        <v>10</v>
      </c>
      <c r="C11" s="2" t="s">
        <v>6</v>
      </c>
      <c r="D11" s="6"/>
      <c r="E11" s="6"/>
      <c r="F11" s="6"/>
    </row>
    <row r="12" spans="1:6" s="7" customFormat="1" ht="27.75" customHeight="1">
      <c r="A12" s="2" t="s">
        <v>11</v>
      </c>
      <c r="B12" s="15" t="s">
        <v>12</v>
      </c>
      <c r="C12" s="2" t="s">
        <v>6</v>
      </c>
      <c r="D12" s="6"/>
      <c r="E12" s="6"/>
      <c r="F12" s="6"/>
    </row>
    <row r="13" spans="1:6" s="7" customFormat="1" ht="41.25" customHeight="1">
      <c r="A13" s="2" t="s">
        <v>13</v>
      </c>
      <c r="B13" s="15" t="s">
        <v>14</v>
      </c>
      <c r="C13" s="2"/>
      <c r="D13" s="6"/>
      <c r="E13" s="6"/>
      <c r="F13" s="6"/>
    </row>
    <row r="14" spans="1:6" s="7" customFormat="1" ht="102" customHeight="1">
      <c r="A14" s="2" t="s">
        <v>15</v>
      </c>
      <c r="B14" s="15" t="s">
        <v>67</v>
      </c>
      <c r="C14" s="2" t="s">
        <v>16</v>
      </c>
      <c r="D14" s="6"/>
      <c r="E14" s="6"/>
      <c r="F14" s="6"/>
    </row>
    <row r="15" spans="1:6" s="7" customFormat="1" ht="58.5" customHeight="1">
      <c r="A15" s="2" t="s">
        <v>17</v>
      </c>
      <c r="B15" s="15" t="s">
        <v>66</v>
      </c>
      <c r="C15" s="2"/>
      <c r="D15" s="6"/>
      <c r="E15" s="6"/>
      <c r="F15" s="6"/>
    </row>
    <row r="16" spans="1:6" s="7" customFormat="1" ht="60.75" customHeight="1">
      <c r="A16" s="2" t="s">
        <v>18</v>
      </c>
      <c r="B16" s="15" t="s">
        <v>58</v>
      </c>
      <c r="C16" s="2" t="s">
        <v>19</v>
      </c>
      <c r="D16" s="6"/>
      <c r="E16" s="6"/>
      <c r="F16" s="6"/>
    </row>
    <row r="17" spans="1:6" s="7" customFormat="1" ht="39.75" customHeight="1">
      <c r="A17" s="2" t="s">
        <v>20</v>
      </c>
      <c r="B17" s="15" t="s">
        <v>59</v>
      </c>
      <c r="C17" s="2" t="s">
        <v>21</v>
      </c>
      <c r="D17" s="6"/>
      <c r="E17" s="6"/>
      <c r="F17" s="6"/>
    </row>
    <row r="18" spans="1:6" s="10" customFormat="1" ht="24.75" customHeight="1">
      <c r="A18" s="9" t="s">
        <v>22</v>
      </c>
      <c r="B18" s="16" t="s">
        <v>60</v>
      </c>
      <c r="C18" s="9" t="s">
        <v>19</v>
      </c>
      <c r="D18" s="47">
        <v>3.21</v>
      </c>
      <c r="E18" s="47">
        <v>3.25</v>
      </c>
      <c r="F18" s="47">
        <v>3.52</v>
      </c>
    </row>
    <row r="19" spans="1:6" s="7" customFormat="1" ht="60" customHeight="1">
      <c r="A19" s="2" t="s">
        <v>61</v>
      </c>
      <c r="B19" s="15" t="s">
        <v>63</v>
      </c>
      <c r="C19" s="2" t="s">
        <v>62</v>
      </c>
      <c r="D19" s="48">
        <v>8145.63</v>
      </c>
      <c r="E19" s="48">
        <v>8340</v>
      </c>
      <c r="F19" s="48">
        <v>7149.3</v>
      </c>
    </row>
    <row r="20" spans="1:6" s="7" customFormat="1" ht="76.5" customHeight="1">
      <c r="A20" s="2" t="s">
        <v>24</v>
      </c>
      <c r="B20" s="15" t="s">
        <v>64</v>
      </c>
      <c r="C20" s="2" t="s">
        <v>23</v>
      </c>
      <c r="D20" s="6"/>
      <c r="E20" s="6"/>
      <c r="F20" s="6"/>
    </row>
    <row r="21" spans="1:6" s="7" customFormat="1" ht="93" customHeight="1">
      <c r="A21" s="2" t="s">
        <v>25</v>
      </c>
      <c r="B21" s="15" t="s">
        <v>65</v>
      </c>
      <c r="C21" s="2" t="s">
        <v>16</v>
      </c>
      <c r="D21" s="43"/>
      <c r="E21" s="43"/>
      <c r="F21" s="43"/>
    </row>
    <row r="22" spans="1:6" s="7" customFormat="1" ht="73.5" customHeight="1">
      <c r="A22" s="2" t="s">
        <v>26</v>
      </c>
      <c r="B22" s="15" t="s">
        <v>68</v>
      </c>
      <c r="C22" s="2"/>
      <c r="D22" s="6"/>
      <c r="E22" s="6"/>
      <c r="F22" s="6"/>
    </row>
    <row r="23" spans="1:6" s="7" customFormat="1" ht="89.25" customHeight="1">
      <c r="A23" s="2" t="s">
        <v>27</v>
      </c>
      <c r="B23" s="15" t="s">
        <v>69</v>
      </c>
      <c r="C23" s="2" t="s">
        <v>21</v>
      </c>
      <c r="D23" s="6"/>
      <c r="E23" s="6"/>
      <c r="F23" s="6"/>
    </row>
    <row r="24" spans="1:6" s="7" customFormat="1" ht="72" customHeight="1">
      <c r="A24" s="2" t="s">
        <v>28</v>
      </c>
      <c r="B24" s="15" t="s">
        <v>29</v>
      </c>
      <c r="C24" s="2"/>
      <c r="D24" s="42">
        <v>8359.77</v>
      </c>
      <c r="E24" s="42">
        <v>8390.76</v>
      </c>
      <c r="F24" s="42">
        <v>7374.26</v>
      </c>
    </row>
    <row r="25" spans="1:6" s="7" customFormat="1" ht="90" customHeight="1">
      <c r="A25" s="2" t="s">
        <v>30</v>
      </c>
      <c r="B25" s="15" t="s">
        <v>71</v>
      </c>
      <c r="C25" s="2" t="s">
        <v>6</v>
      </c>
      <c r="D25" s="42">
        <v>6942.33</v>
      </c>
      <c r="E25" s="42">
        <v>5226.41</v>
      </c>
      <c r="F25" s="42">
        <v>5086.72</v>
      </c>
    </row>
    <row r="26" spans="1:6" s="7" customFormat="1" ht="27" customHeight="1">
      <c r="A26" s="2"/>
      <c r="B26" s="15" t="s">
        <v>70</v>
      </c>
      <c r="C26" s="2"/>
      <c r="D26" s="42"/>
      <c r="E26" s="43"/>
      <c r="F26" s="43"/>
    </row>
    <row r="27" spans="1:6" s="7" customFormat="1" ht="27" customHeight="1">
      <c r="A27" s="2"/>
      <c r="B27" s="15" t="s">
        <v>31</v>
      </c>
      <c r="C27" s="2"/>
      <c r="D27" s="42">
        <v>5186.3</v>
      </c>
      <c r="E27" s="42">
        <v>3785.8316</v>
      </c>
      <c r="F27" s="42">
        <v>3684.64</v>
      </c>
    </row>
    <row r="28" spans="1:6" s="7" customFormat="1" ht="27" customHeight="1">
      <c r="A28" s="2"/>
      <c r="B28" s="15" t="s">
        <v>32</v>
      </c>
      <c r="C28" s="2"/>
      <c r="D28" s="42">
        <v>226.52</v>
      </c>
      <c r="E28" s="42">
        <v>0</v>
      </c>
      <c r="F28" s="42">
        <v>0</v>
      </c>
    </row>
    <row r="29" spans="1:6" s="7" customFormat="1" ht="27" customHeight="1">
      <c r="A29" s="2"/>
      <c r="B29" s="15" t="s">
        <v>33</v>
      </c>
      <c r="C29" s="2"/>
      <c r="D29" s="42">
        <v>696.25</v>
      </c>
      <c r="E29" s="42">
        <v>1192.01</v>
      </c>
      <c r="F29" s="42">
        <v>1160.15</v>
      </c>
    </row>
    <row r="30" spans="1:6" s="7" customFormat="1" ht="85.5" customHeight="1">
      <c r="A30" s="2" t="s">
        <v>34</v>
      </c>
      <c r="B30" s="15" t="s">
        <v>72</v>
      </c>
      <c r="C30" s="2" t="s">
        <v>6</v>
      </c>
      <c r="D30" s="42">
        <f>D24-D25</f>
        <v>1417.4400000000005</v>
      </c>
      <c r="E30" s="42">
        <v>2139.52</v>
      </c>
      <c r="F30" s="42">
        <v>1260.11</v>
      </c>
    </row>
    <row r="31" spans="1:6" s="7" customFormat="1" ht="60.75" customHeight="1">
      <c r="A31" s="2" t="s">
        <v>35</v>
      </c>
      <c r="B31" s="15" t="s">
        <v>73</v>
      </c>
      <c r="C31" s="2" t="s">
        <v>6</v>
      </c>
      <c r="D31" s="6"/>
      <c r="E31" s="43">
        <v>760.37</v>
      </c>
      <c r="F31" s="43">
        <v>47.95</v>
      </c>
    </row>
    <row r="32" spans="1:6" s="7" customFormat="1" ht="43.5" customHeight="1">
      <c r="A32" s="2" t="s">
        <v>36</v>
      </c>
      <c r="B32" s="15" t="s">
        <v>82</v>
      </c>
      <c r="C32" s="2" t="s">
        <v>6</v>
      </c>
      <c r="D32" s="6"/>
      <c r="E32" s="43"/>
      <c r="F32" s="6"/>
    </row>
    <row r="33" spans="1:6" s="7" customFormat="1" ht="70.5" customHeight="1">
      <c r="A33" s="2" t="s">
        <v>37</v>
      </c>
      <c r="B33" s="15" t="s">
        <v>38</v>
      </c>
      <c r="C33" s="2"/>
      <c r="D33" s="6"/>
      <c r="E33" s="43"/>
      <c r="F33" s="6"/>
    </row>
    <row r="34" spans="1:6" s="7" customFormat="1" ht="27" customHeight="1">
      <c r="A34" s="2"/>
      <c r="B34" s="17" t="s">
        <v>39</v>
      </c>
      <c r="C34" s="2"/>
      <c r="D34" s="6"/>
      <c r="E34" s="43"/>
      <c r="F34" s="6"/>
    </row>
    <row r="35" spans="1:6" s="7" customFormat="1" ht="30.75" customHeight="1">
      <c r="A35" s="2"/>
      <c r="B35" s="15" t="s">
        <v>74</v>
      </c>
      <c r="C35" s="2" t="s">
        <v>40</v>
      </c>
      <c r="D35" s="39">
        <v>211.99</v>
      </c>
      <c r="E35" s="39">
        <v>211.99</v>
      </c>
      <c r="F35" s="44">
        <v>194.74</v>
      </c>
    </row>
    <row r="36" spans="1:6" s="7" customFormat="1" ht="47.25">
      <c r="A36" s="2"/>
      <c r="B36" s="15" t="s">
        <v>75</v>
      </c>
      <c r="C36" s="2" t="s">
        <v>41</v>
      </c>
      <c r="D36" s="40">
        <f>D25/D35</f>
        <v>32.74838435775272</v>
      </c>
      <c r="E36" s="40">
        <f>E25/E35</f>
        <v>24.6540402849191</v>
      </c>
      <c r="F36" s="40">
        <f>F25/F35</f>
        <v>26.12057101776728</v>
      </c>
    </row>
    <row r="37" spans="1:6" s="7" customFormat="1" ht="72.75" customHeight="1">
      <c r="A37" s="2" t="s">
        <v>42</v>
      </c>
      <c r="B37" s="15" t="s">
        <v>43</v>
      </c>
      <c r="C37" s="2"/>
      <c r="D37" s="39">
        <v>4</v>
      </c>
      <c r="E37" s="39">
        <v>3</v>
      </c>
      <c r="F37" s="39">
        <v>3</v>
      </c>
    </row>
    <row r="38" spans="1:6" s="7" customFormat="1" ht="41.25" customHeight="1">
      <c r="A38" s="2" t="s">
        <v>44</v>
      </c>
      <c r="B38" s="15" t="s">
        <v>45</v>
      </c>
      <c r="C38" s="2" t="s">
        <v>46</v>
      </c>
      <c r="D38" s="39">
        <v>4</v>
      </c>
      <c r="E38" s="39">
        <v>3</v>
      </c>
      <c r="F38" s="39">
        <v>3</v>
      </c>
    </row>
    <row r="39" spans="1:6" s="7" customFormat="1" ht="47.25">
      <c r="A39" s="2" t="s">
        <v>47</v>
      </c>
      <c r="B39" s="15" t="s">
        <v>48</v>
      </c>
      <c r="C39" s="2" t="s">
        <v>76</v>
      </c>
      <c r="D39" s="42">
        <f>D27/12/D37</f>
        <v>108.04791666666667</v>
      </c>
      <c r="E39" s="42">
        <v>104.156684390201</v>
      </c>
      <c r="F39" s="42">
        <f>F27/12/F37</f>
        <v>102.35111111111111</v>
      </c>
    </row>
    <row r="40" spans="1:6" s="7" customFormat="1" ht="59.25" customHeight="1">
      <c r="A40" s="3" t="s">
        <v>49</v>
      </c>
      <c r="B40" s="18" t="s">
        <v>50</v>
      </c>
      <c r="C40" s="3"/>
      <c r="D40" s="8"/>
      <c r="E40" s="8"/>
      <c r="F40" s="8"/>
    </row>
    <row r="41" spans="1:6" s="7" customFormat="1" ht="27" customHeight="1">
      <c r="A41" s="3"/>
      <c r="B41" s="19" t="s">
        <v>39</v>
      </c>
      <c r="C41" s="3"/>
      <c r="D41" s="8"/>
      <c r="E41" s="8"/>
      <c r="F41" s="8"/>
    </row>
    <row r="42" spans="1:6" s="7" customFormat="1" ht="65.25" customHeight="1">
      <c r="A42" s="3"/>
      <c r="B42" s="18" t="s">
        <v>51</v>
      </c>
      <c r="C42" s="3" t="s">
        <v>6</v>
      </c>
      <c r="D42" s="8"/>
      <c r="E42" s="8"/>
      <c r="F42" s="8"/>
    </row>
    <row r="43" spans="1:6" s="7" customFormat="1" ht="78" customHeight="1">
      <c r="A43" s="13"/>
      <c r="B43" s="20" t="s">
        <v>52</v>
      </c>
      <c r="C43" s="13" t="s">
        <v>6</v>
      </c>
      <c r="D43" s="14"/>
      <c r="E43" s="14"/>
      <c r="F43" s="14"/>
    </row>
    <row r="44" s="12" customFormat="1" ht="19.5" customHeight="1">
      <c r="A44" s="11" t="s">
        <v>77</v>
      </c>
    </row>
    <row r="45" s="12" customFormat="1" ht="15.75">
      <c r="A45" s="11" t="s">
        <v>78</v>
      </c>
    </row>
    <row r="46" s="12" customFormat="1" ht="15.75">
      <c r="A46" s="11" t="s">
        <v>79</v>
      </c>
    </row>
    <row r="47" s="12" customFormat="1" ht="15.75">
      <c r="A47" s="11" t="s">
        <v>80</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6"/>
  <sheetViews>
    <sheetView tabSelected="1"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H11" sqref="H11"/>
    </sheetView>
  </sheetViews>
  <sheetFormatPr defaultColWidth="9.00390625" defaultRowHeight="12.75"/>
  <cols>
    <col min="1" max="1" width="7.75390625" style="1" customWidth="1"/>
    <col min="2" max="2" width="45.00390625" style="1" customWidth="1"/>
    <col min="3" max="3" width="17.00390625" style="1" customWidth="1"/>
    <col min="4" max="6" width="10.125" style="1" customWidth="1"/>
    <col min="7" max="7" width="11.00390625" style="1" customWidth="1"/>
    <col min="8" max="9" width="10.125" style="1" customWidth="1"/>
    <col min="10" max="16384" width="9.125" style="1" customWidth="1"/>
  </cols>
  <sheetData>
    <row r="1" spans="7:9" ht="54" customHeight="1">
      <c r="G1" s="65" t="s">
        <v>109</v>
      </c>
      <c r="H1" s="65"/>
      <c r="I1" s="65"/>
    </row>
    <row r="5" spans="1:9" ht="16.5">
      <c r="A5" s="61" t="s">
        <v>110</v>
      </c>
      <c r="B5" s="61"/>
      <c r="C5" s="61"/>
      <c r="D5" s="61"/>
      <c r="E5" s="61"/>
      <c r="F5" s="61"/>
      <c r="G5" s="61"/>
      <c r="H5" s="61"/>
      <c r="I5" s="61"/>
    </row>
    <row r="7" spans="4:9" ht="15.75">
      <c r="D7" s="64">
        <v>2022</v>
      </c>
      <c r="E7" s="64"/>
      <c r="F7" s="64">
        <v>2023</v>
      </c>
      <c r="G7" s="64"/>
      <c r="H7" s="64">
        <v>2024</v>
      </c>
      <c r="I7" s="64"/>
    </row>
    <row r="8" spans="1:9" s="31" customFormat="1" ht="60.75" customHeight="1">
      <c r="A8" s="63" t="s">
        <v>53</v>
      </c>
      <c r="B8" s="63" t="s">
        <v>0</v>
      </c>
      <c r="C8" s="63" t="s">
        <v>111</v>
      </c>
      <c r="D8" s="63" t="s">
        <v>112</v>
      </c>
      <c r="E8" s="63"/>
      <c r="F8" s="63" t="s">
        <v>113</v>
      </c>
      <c r="G8" s="63"/>
      <c r="H8" s="63" t="s">
        <v>114</v>
      </c>
      <c r="I8" s="63"/>
    </row>
    <row r="9" spans="1:9" s="32" customFormat="1" ht="30" customHeight="1">
      <c r="A9" s="63"/>
      <c r="B9" s="63"/>
      <c r="C9" s="63"/>
      <c r="D9" s="30" t="s">
        <v>115</v>
      </c>
      <c r="E9" s="30" t="s">
        <v>116</v>
      </c>
      <c r="F9" s="30" t="s">
        <v>115</v>
      </c>
      <c r="G9" s="30" t="s">
        <v>116</v>
      </c>
      <c r="H9" s="30" t="s">
        <v>115</v>
      </c>
      <c r="I9" s="30" t="s">
        <v>116</v>
      </c>
    </row>
    <row r="10" spans="1:9" s="32" customFormat="1" ht="39" customHeight="1">
      <c r="A10" s="33" t="s">
        <v>2</v>
      </c>
      <c r="B10" s="34" t="s">
        <v>117</v>
      </c>
      <c r="C10" s="33"/>
      <c r="D10" s="35"/>
      <c r="E10" s="35"/>
      <c r="F10" s="35"/>
      <c r="G10" s="35"/>
      <c r="H10" s="35"/>
      <c r="I10" s="35"/>
    </row>
    <row r="11" spans="1:9" s="32" customFormat="1" ht="39" customHeight="1">
      <c r="A11" s="33" t="s">
        <v>4</v>
      </c>
      <c r="B11" s="34" t="s">
        <v>118</v>
      </c>
      <c r="C11" s="33"/>
      <c r="D11" s="35"/>
      <c r="E11" s="35"/>
      <c r="F11" s="35"/>
      <c r="G11" s="35"/>
      <c r="H11" s="35"/>
      <c r="I11" s="35"/>
    </row>
    <row r="12" spans="1:9" s="32" customFormat="1" ht="173.25" customHeight="1">
      <c r="A12" s="33"/>
      <c r="B12" s="34" t="s">
        <v>119</v>
      </c>
      <c r="C12" s="33" t="s">
        <v>120</v>
      </c>
      <c r="D12" s="35"/>
      <c r="E12" s="35"/>
      <c r="F12" s="35"/>
      <c r="G12" s="35"/>
      <c r="H12" s="35"/>
      <c r="I12" s="35"/>
    </row>
    <row r="13" spans="1:9" s="32" customFormat="1" ht="169.5" customHeight="1">
      <c r="A13" s="33"/>
      <c r="B13" s="34" t="s">
        <v>121</v>
      </c>
      <c r="C13" s="33" t="s">
        <v>122</v>
      </c>
      <c r="D13" s="35"/>
      <c r="E13" s="35"/>
      <c r="F13" s="35"/>
      <c r="G13" s="35"/>
      <c r="H13" s="35"/>
      <c r="I13" s="35"/>
    </row>
    <row r="14" spans="1:9" s="32" customFormat="1" ht="39" customHeight="1">
      <c r="A14" s="33" t="s">
        <v>7</v>
      </c>
      <c r="B14" s="34" t="s">
        <v>123</v>
      </c>
      <c r="C14" s="33"/>
      <c r="D14" s="35"/>
      <c r="E14" s="35"/>
      <c r="F14" s="35"/>
      <c r="G14" s="35"/>
      <c r="H14" s="35"/>
      <c r="I14" s="35"/>
    </row>
    <row r="15" spans="1:9" s="32" customFormat="1" ht="25.5" customHeight="1">
      <c r="A15" s="33"/>
      <c r="B15" s="34" t="s">
        <v>124</v>
      </c>
      <c r="C15" s="33"/>
      <c r="D15" s="35"/>
      <c r="E15" s="35"/>
      <c r="F15" s="35"/>
      <c r="G15" s="35"/>
      <c r="H15" s="35"/>
      <c r="I15" s="35"/>
    </row>
    <row r="16" spans="1:9" s="32" customFormat="1" ht="25.5" customHeight="1">
      <c r="A16" s="33"/>
      <c r="B16" s="34" t="s">
        <v>125</v>
      </c>
      <c r="C16" s="33" t="s">
        <v>120</v>
      </c>
      <c r="D16" s="49">
        <f>'Раздел 2'!D24*1000/'Раздел 2'!D18/12</f>
        <v>217024.1433021807</v>
      </c>
      <c r="E16" s="49">
        <f>D16</f>
        <v>217024.1433021807</v>
      </c>
      <c r="F16" s="49">
        <v>253324.45</v>
      </c>
      <c r="G16" s="49">
        <f>F16</f>
        <v>253324.45</v>
      </c>
      <c r="H16" s="49">
        <v>290759.85</v>
      </c>
      <c r="I16" s="49">
        <v>260385.52</v>
      </c>
    </row>
    <row r="17" spans="1:9" s="32" customFormat="1" ht="38.25" customHeight="1">
      <c r="A17" s="33"/>
      <c r="B17" s="34" t="s">
        <v>126</v>
      </c>
      <c r="C17" s="33" t="s">
        <v>122</v>
      </c>
      <c r="D17" s="35"/>
      <c r="E17" s="35"/>
      <c r="F17" s="49">
        <v>2069</v>
      </c>
      <c r="G17" s="49">
        <v>2069</v>
      </c>
      <c r="H17" s="49">
        <v>731.61</v>
      </c>
      <c r="I17" s="49">
        <v>668.41</v>
      </c>
    </row>
    <row r="18" spans="1:9" s="32" customFormat="1" ht="25.5" customHeight="1">
      <c r="A18" s="33"/>
      <c r="B18" s="34" t="s">
        <v>127</v>
      </c>
      <c r="C18" s="33" t="s">
        <v>122</v>
      </c>
      <c r="D18" s="41">
        <f>'Раздел 2'!D24*1000/'Раздел 2'!D19</f>
        <v>1026.288942660052</v>
      </c>
      <c r="E18" s="41">
        <f>D18</f>
        <v>1026.288942660052</v>
      </c>
      <c r="F18" s="41">
        <v>1093.7</v>
      </c>
      <c r="G18" s="49">
        <f>F18</f>
        <v>1093.7</v>
      </c>
      <c r="H18" s="41">
        <v>1459.02</v>
      </c>
      <c r="I18" s="49">
        <v>1416.01</v>
      </c>
    </row>
    <row r="19" spans="1:9" s="32" customFormat="1" ht="40.5" customHeight="1">
      <c r="A19" s="33" t="s">
        <v>13</v>
      </c>
      <c r="B19" s="34" t="s">
        <v>128</v>
      </c>
      <c r="C19" s="33" t="s">
        <v>122</v>
      </c>
      <c r="D19" s="35"/>
      <c r="E19" s="35"/>
      <c r="F19" s="35"/>
      <c r="G19" s="35"/>
      <c r="H19" s="35"/>
      <c r="I19" s="35"/>
    </row>
    <row r="20" spans="1:9" s="32" customFormat="1" ht="25.5" customHeight="1">
      <c r="A20" s="33" t="s">
        <v>17</v>
      </c>
      <c r="B20" s="34" t="s">
        <v>129</v>
      </c>
      <c r="C20" s="33"/>
      <c r="D20" s="35"/>
      <c r="E20" s="35"/>
      <c r="F20" s="35"/>
      <c r="G20" s="35"/>
      <c r="H20" s="35"/>
      <c r="I20" s="35"/>
    </row>
    <row r="21" spans="1:12" s="32" customFormat="1" ht="54" customHeight="1">
      <c r="A21" s="33" t="s">
        <v>18</v>
      </c>
      <c r="B21" s="34" t="s">
        <v>130</v>
      </c>
      <c r="C21" s="33" t="s">
        <v>122</v>
      </c>
      <c r="D21" s="35"/>
      <c r="E21" s="35"/>
      <c r="F21" s="35"/>
      <c r="G21" s="35"/>
      <c r="H21" s="35"/>
      <c r="I21" s="35"/>
      <c r="L21" s="50"/>
    </row>
    <row r="22" spans="1:9" s="32" customFormat="1" ht="66.75" customHeight="1">
      <c r="A22" s="33" t="s">
        <v>20</v>
      </c>
      <c r="B22" s="34" t="s">
        <v>131</v>
      </c>
      <c r="C22" s="33" t="s">
        <v>122</v>
      </c>
      <c r="D22" s="35"/>
      <c r="E22" s="35"/>
      <c r="F22" s="35"/>
      <c r="G22" s="35"/>
      <c r="H22" s="35"/>
      <c r="I22" s="35"/>
    </row>
    <row r="23" spans="1:9" s="32" customFormat="1" ht="27" customHeight="1">
      <c r="A23" s="33" t="s">
        <v>22</v>
      </c>
      <c r="B23" s="34" t="s">
        <v>132</v>
      </c>
      <c r="C23" s="33" t="s">
        <v>16</v>
      </c>
      <c r="D23" s="35"/>
      <c r="E23" s="35"/>
      <c r="F23" s="35"/>
      <c r="G23" s="35"/>
      <c r="H23" s="35"/>
      <c r="I23" s="35"/>
    </row>
    <row r="24" spans="1:9" s="32" customFormat="1" ht="27" customHeight="1">
      <c r="A24" s="33"/>
      <c r="B24" s="34" t="s">
        <v>133</v>
      </c>
      <c r="C24" s="33" t="s">
        <v>16</v>
      </c>
      <c r="D24" s="35"/>
      <c r="E24" s="35"/>
      <c r="F24" s="35"/>
      <c r="G24" s="35"/>
      <c r="H24" s="35"/>
      <c r="I24" s="35"/>
    </row>
    <row r="25" spans="1:9" s="32" customFormat="1" ht="27" customHeight="1">
      <c r="A25" s="33"/>
      <c r="B25" s="34" t="s">
        <v>134</v>
      </c>
      <c r="C25" s="33" t="s">
        <v>16</v>
      </c>
      <c r="D25" s="35"/>
      <c r="E25" s="35"/>
      <c r="F25" s="35"/>
      <c r="G25" s="35"/>
      <c r="H25" s="35"/>
      <c r="I25" s="35"/>
    </row>
    <row r="26" spans="1:9" s="32" customFormat="1" ht="27" customHeight="1">
      <c r="A26" s="33"/>
      <c r="B26" s="34" t="s">
        <v>135</v>
      </c>
      <c r="C26" s="33" t="s">
        <v>16</v>
      </c>
      <c r="D26" s="35"/>
      <c r="E26" s="35"/>
      <c r="F26" s="35"/>
      <c r="G26" s="35"/>
      <c r="H26" s="35"/>
      <c r="I26" s="35"/>
    </row>
    <row r="27" spans="1:9" s="32" customFormat="1" ht="27" customHeight="1">
      <c r="A27" s="33"/>
      <c r="B27" s="34" t="s">
        <v>136</v>
      </c>
      <c r="C27" s="33" t="s">
        <v>16</v>
      </c>
      <c r="D27" s="35"/>
      <c r="E27" s="35"/>
      <c r="F27" s="35"/>
      <c r="G27" s="35"/>
      <c r="H27" s="35"/>
      <c r="I27" s="35"/>
    </row>
    <row r="28" spans="1:9" s="32" customFormat="1" ht="27" customHeight="1">
      <c r="A28" s="33" t="s">
        <v>28</v>
      </c>
      <c r="B28" s="34" t="s">
        <v>137</v>
      </c>
      <c r="C28" s="33" t="s">
        <v>16</v>
      </c>
      <c r="D28" s="35"/>
      <c r="E28" s="35"/>
      <c r="F28" s="35"/>
      <c r="G28" s="35"/>
      <c r="H28" s="35"/>
      <c r="I28" s="35"/>
    </row>
    <row r="29" spans="1:9" s="32" customFormat="1" ht="27" customHeight="1">
      <c r="A29" s="33" t="s">
        <v>30</v>
      </c>
      <c r="B29" s="34" t="s">
        <v>138</v>
      </c>
      <c r="C29" s="33" t="s">
        <v>139</v>
      </c>
      <c r="D29" s="35"/>
      <c r="E29" s="35"/>
      <c r="F29" s="35"/>
      <c r="G29" s="35"/>
      <c r="H29" s="35"/>
      <c r="I29" s="35"/>
    </row>
    <row r="30" spans="1:9" s="32" customFormat="1" ht="27" customHeight="1">
      <c r="A30" s="33"/>
      <c r="B30" s="34" t="s">
        <v>140</v>
      </c>
      <c r="C30" s="33" t="s">
        <v>139</v>
      </c>
      <c r="D30" s="35"/>
      <c r="E30" s="35"/>
      <c r="F30" s="35"/>
      <c r="G30" s="35"/>
      <c r="H30" s="35"/>
      <c r="I30" s="35"/>
    </row>
    <row r="31" spans="1:9" s="32" customFormat="1" ht="27" customHeight="1">
      <c r="A31" s="33" t="s">
        <v>34</v>
      </c>
      <c r="B31" s="34" t="s">
        <v>141</v>
      </c>
      <c r="C31" s="33" t="s">
        <v>120</v>
      </c>
      <c r="D31" s="35"/>
      <c r="E31" s="35"/>
      <c r="F31" s="35"/>
      <c r="G31" s="35"/>
      <c r="H31" s="35"/>
      <c r="I31" s="35"/>
    </row>
    <row r="32" spans="1:9" s="32" customFormat="1" ht="40.5" customHeight="1">
      <c r="A32" s="33" t="s">
        <v>35</v>
      </c>
      <c r="B32" s="34" t="s">
        <v>142</v>
      </c>
      <c r="C32" s="33" t="s">
        <v>143</v>
      </c>
      <c r="D32" s="35"/>
      <c r="E32" s="35"/>
      <c r="F32" s="35"/>
      <c r="G32" s="35"/>
      <c r="H32" s="35"/>
      <c r="I32" s="35"/>
    </row>
    <row r="33" spans="1:9" s="32" customFormat="1" ht="27" customHeight="1">
      <c r="A33" s="33" t="s">
        <v>144</v>
      </c>
      <c r="B33" s="34" t="s">
        <v>145</v>
      </c>
      <c r="C33" s="33" t="s">
        <v>143</v>
      </c>
      <c r="D33" s="35"/>
      <c r="E33" s="35"/>
      <c r="F33" s="35"/>
      <c r="G33" s="35"/>
      <c r="H33" s="35"/>
      <c r="I33" s="35"/>
    </row>
    <row r="34" spans="1:9" s="32" customFormat="1" ht="27" customHeight="1">
      <c r="A34" s="33" t="s">
        <v>146</v>
      </c>
      <c r="B34" s="34" t="s">
        <v>147</v>
      </c>
      <c r="C34" s="33" t="s">
        <v>143</v>
      </c>
      <c r="D34" s="35"/>
      <c r="E34" s="35"/>
      <c r="F34" s="35"/>
      <c r="G34" s="35"/>
      <c r="H34" s="35"/>
      <c r="I34" s="35"/>
    </row>
    <row r="35" spans="1:9" s="32" customFormat="1" ht="27" customHeight="1">
      <c r="A35" s="33"/>
      <c r="B35" s="34" t="s">
        <v>148</v>
      </c>
      <c r="C35" s="33" t="s">
        <v>143</v>
      </c>
      <c r="D35" s="35"/>
      <c r="E35" s="35"/>
      <c r="F35" s="35"/>
      <c r="G35" s="35"/>
      <c r="H35" s="35"/>
      <c r="I35" s="35"/>
    </row>
    <row r="36" spans="1:9" s="32" customFormat="1" ht="27" customHeight="1">
      <c r="A36" s="33"/>
      <c r="B36" s="34" t="s">
        <v>149</v>
      </c>
      <c r="C36" s="33" t="s">
        <v>143</v>
      </c>
      <c r="D36" s="35"/>
      <c r="E36" s="35"/>
      <c r="F36" s="35"/>
      <c r="G36" s="35"/>
      <c r="H36" s="35"/>
      <c r="I36" s="35"/>
    </row>
    <row r="37" spans="1:9" s="32" customFormat="1" ht="27" customHeight="1">
      <c r="A37" s="33"/>
      <c r="B37" s="34" t="s">
        <v>150</v>
      </c>
      <c r="C37" s="33" t="s">
        <v>143</v>
      </c>
      <c r="D37" s="35"/>
      <c r="E37" s="35"/>
      <c r="F37" s="35"/>
      <c r="G37" s="35"/>
      <c r="H37" s="35"/>
      <c r="I37" s="35"/>
    </row>
    <row r="38" spans="1:9" s="32" customFormat="1" ht="27" customHeight="1">
      <c r="A38" s="33"/>
      <c r="B38" s="34" t="s">
        <v>151</v>
      </c>
      <c r="C38" s="33" t="s">
        <v>143</v>
      </c>
      <c r="D38" s="35"/>
      <c r="E38" s="35"/>
      <c r="F38" s="35"/>
      <c r="G38" s="35"/>
      <c r="H38" s="35"/>
      <c r="I38" s="35"/>
    </row>
    <row r="39" spans="1:9" s="32" customFormat="1" ht="27" customHeight="1">
      <c r="A39" s="33" t="s">
        <v>152</v>
      </c>
      <c r="B39" s="34" t="s">
        <v>153</v>
      </c>
      <c r="C39" s="33" t="s">
        <v>143</v>
      </c>
      <c r="D39" s="35"/>
      <c r="E39" s="35"/>
      <c r="F39" s="35"/>
      <c r="G39" s="35"/>
      <c r="H39" s="35"/>
      <c r="I39" s="35"/>
    </row>
    <row r="40" spans="1:9" s="32" customFormat="1" ht="27" customHeight="1">
      <c r="A40" s="33" t="s">
        <v>36</v>
      </c>
      <c r="B40" s="34" t="s">
        <v>154</v>
      </c>
      <c r="C40" s="33"/>
      <c r="D40" s="35"/>
      <c r="E40" s="35"/>
      <c r="F40" s="35"/>
      <c r="G40" s="35"/>
      <c r="H40" s="35"/>
      <c r="I40" s="35"/>
    </row>
    <row r="41" spans="1:9" s="32" customFormat="1" ht="27" customHeight="1">
      <c r="A41" s="33" t="s">
        <v>37</v>
      </c>
      <c r="B41" s="34" t="s">
        <v>155</v>
      </c>
      <c r="C41" s="33" t="s">
        <v>156</v>
      </c>
      <c r="D41" s="35"/>
      <c r="E41" s="35"/>
      <c r="F41" s="35"/>
      <c r="G41" s="35"/>
      <c r="H41" s="35"/>
      <c r="I41" s="35"/>
    </row>
    <row r="42" spans="1:9" s="32" customFormat="1" ht="27" customHeight="1">
      <c r="A42" s="33" t="s">
        <v>157</v>
      </c>
      <c r="B42" s="34" t="s">
        <v>158</v>
      </c>
      <c r="C42" s="33" t="s">
        <v>143</v>
      </c>
      <c r="D42" s="35"/>
      <c r="E42" s="35"/>
      <c r="F42" s="35"/>
      <c r="G42" s="35"/>
      <c r="H42" s="35"/>
      <c r="I42" s="35"/>
    </row>
    <row r="43" spans="1:9" s="32" customFormat="1" ht="27" customHeight="1">
      <c r="A43" s="33" t="s">
        <v>159</v>
      </c>
      <c r="B43" s="34" t="s">
        <v>160</v>
      </c>
      <c r="C43" s="33" t="s">
        <v>161</v>
      </c>
      <c r="D43" s="35"/>
      <c r="E43" s="35"/>
      <c r="F43" s="35"/>
      <c r="G43" s="35"/>
      <c r="H43" s="35"/>
      <c r="I43" s="35"/>
    </row>
    <row r="44" spans="1:9" s="32" customFormat="1" ht="27" customHeight="1">
      <c r="A44" s="33"/>
      <c r="B44" s="34" t="s">
        <v>162</v>
      </c>
      <c r="C44" s="33" t="s">
        <v>161</v>
      </c>
      <c r="D44" s="35"/>
      <c r="E44" s="35"/>
      <c r="F44" s="35"/>
      <c r="G44" s="35"/>
      <c r="H44" s="35"/>
      <c r="I44" s="35"/>
    </row>
    <row r="45" spans="1:9" s="32" customFormat="1" ht="27" customHeight="1">
      <c r="A45" s="36"/>
      <c r="B45" s="37" t="s">
        <v>163</v>
      </c>
      <c r="C45" s="36" t="s">
        <v>161</v>
      </c>
      <c r="D45" s="38"/>
      <c r="E45" s="38"/>
      <c r="F45" s="38"/>
      <c r="G45" s="38"/>
      <c r="H45" s="38"/>
      <c r="I45" s="38"/>
    </row>
    <row r="46" s="12" customFormat="1" ht="17.25" customHeight="1">
      <c r="A46" s="11" t="s">
        <v>164</v>
      </c>
    </row>
  </sheetData>
  <sheetProtection/>
  <mergeCells count="11">
    <mergeCell ref="D8:E8"/>
    <mergeCell ref="F8:G8"/>
    <mergeCell ref="H8:I8"/>
    <mergeCell ref="D7:E7"/>
    <mergeCell ref="F7:G7"/>
    <mergeCell ref="H7:I7"/>
    <mergeCell ref="G1:I1"/>
    <mergeCell ref="A5:I5"/>
    <mergeCell ref="A8:A9"/>
    <mergeCell ref="B8:B9"/>
    <mergeCell ref="C8:C9"/>
  </mergeCells>
  <printOptions/>
  <pageMargins left="0.7086614173228347" right="0.7086614173228347" top="0.7480314960629921" bottom="0.7480314960629921" header="0.31496062992125984" footer="0.31496062992125984"/>
  <pageSetup fitToHeight="6" fitToWidth="1"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Баталова Татьяна Николаевна</cp:lastModifiedBy>
  <cp:lastPrinted>2021-04-14T21:41:50Z</cp:lastPrinted>
  <dcterms:created xsi:type="dcterms:W3CDTF">2014-08-15T10:06:32Z</dcterms:created>
  <dcterms:modified xsi:type="dcterms:W3CDTF">2023-04-26T04:04:44Z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